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0" windowWidth="9015" windowHeight="9480" activeTab="0"/>
  </bookViews>
  <sheets>
    <sheet name="Expend by Group" sheetId="1" r:id="rId1"/>
  </sheets>
  <definedNames>
    <definedName name="_xlnm.Print_Titles" localSheetId="0">'Expend by Group'!$A:$B</definedName>
  </definedNames>
  <calcPr fullCalcOnLoad="1"/>
</workbook>
</file>

<file path=xl/sharedStrings.xml><?xml version="1.0" encoding="utf-8"?>
<sst xmlns="http://schemas.openxmlformats.org/spreadsheetml/2006/main" count="138" uniqueCount="116">
  <si>
    <t>LEA</t>
  </si>
  <si>
    <t>Other Instructional Programs</t>
  </si>
  <si>
    <t>Special Programs</t>
  </si>
  <si>
    <t>Instructional Staff Services</t>
  </si>
  <si>
    <t>School Administration</t>
  </si>
  <si>
    <t>Business Services</t>
  </si>
  <si>
    <t>Student Transportation Services</t>
  </si>
  <si>
    <t>Central Services</t>
  </si>
  <si>
    <t>Food Service Operations</t>
  </si>
  <si>
    <t>Enterprise Operations</t>
  </si>
  <si>
    <t>Community Service Operations</t>
  </si>
  <si>
    <t>Total</t>
  </si>
  <si>
    <t xml:space="preserve">Pupil Support Programs </t>
  </si>
  <si>
    <t>Operations &amp; Maintenance</t>
  </si>
  <si>
    <t>Debt Service</t>
  </si>
  <si>
    <t>Total Instruction</t>
  </si>
  <si>
    <t>Total Support</t>
  </si>
  <si>
    <t>Group Code 1211</t>
  </si>
  <si>
    <t>Group Code 1212</t>
  </si>
  <si>
    <t>Group Code 1213</t>
  </si>
  <si>
    <t>Group Code 1214</t>
  </si>
  <si>
    <t>Group Code 1215</t>
  </si>
  <si>
    <t>Group Code 1217</t>
  </si>
  <si>
    <t>Regular Education</t>
  </si>
  <si>
    <t>Special Education</t>
  </si>
  <si>
    <t>Vocational Education</t>
  </si>
  <si>
    <t>Adult Education</t>
  </si>
  <si>
    <r>
      <t xml:space="preserve">Classroom Instruction </t>
    </r>
    <r>
      <rPr>
        <sz val="10"/>
        <rFont val="Arial Narrow"/>
        <family val="2"/>
      </rPr>
      <t>(subset of Instruction)</t>
    </r>
  </si>
  <si>
    <t>Total Expenditures</t>
  </si>
  <si>
    <t>Per Pupil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</si>
  <si>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</si>
  <si>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</si>
  <si>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</si>
  <si>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</si>
  <si>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</si>
  <si>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</si>
  <si>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</si>
  <si>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</si>
  <si>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</si>
  <si>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</si>
  <si>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</si>
  <si>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</si>
  <si>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</si>
  <si>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</si>
  <si>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</si>
  <si>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</si>
  <si>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</si>
  <si>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</si>
  <si>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</si>
  <si>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</si>
  <si>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</si>
  <si>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</si>
  <si>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</si>
  <si>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</si>
  <si>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</si>
  <si>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</si>
  <si>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</si>
  <si>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</si>
  <si>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</si>
  <si>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</si>
  <si>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</si>
  <si>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</si>
  <si>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</si>
  <si>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</si>
  <si>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</si>
  <si>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</si>
  <si>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</si>
  <si>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</si>
  <si>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</si>
  <si>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</si>
  <si>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</si>
  <si>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</si>
  <si>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</si>
  <si>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</si>
  <si>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</si>
  <si>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</si>
  <si>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</si>
  <si>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</si>
  <si>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</si>
  <si>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</si>
  <si>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</si>
  <si>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</si>
  <si>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</si>
  <si>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</si>
  <si>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</si>
  <si>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</si>
  <si>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</si>
  <si>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</si>
  <si>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</si>
  <si>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</si>
  <si>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</si>
  <si>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</si>
  <si>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</si>
  <si>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</si>
  <si>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</si>
  <si>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</si>
  <si>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</si>
  <si>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DISTRICT</t>
  </si>
  <si>
    <t>General Administration</t>
  </si>
  <si>
    <t>Facility Acquisition &amp; Construction</t>
  </si>
  <si>
    <t>Group Code 1221</t>
  </si>
  <si>
    <t>Group Code 1222</t>
  </si>
  <si>
    <t>Group Code 1223</t>
  </si>
  <si>
    <t>Group Code 1231</t>
  </si>
  <si>
    <t>Group Code 1232</t>
  </si>
  <si>
    <t>Group Code 1233</t>
  </si>
  <si>
    <t>Group Code 1234</t>
  </si>
  <si>
    <t>Group Code 1241</t>
  </si>
  <si>
    <t>Group Code 1251</t>
  </si>
  <si>
    <t>Group Code 1261</t>
  </si>
  <si>
    <t>Group Code 1235</t>
  </si>
  <si>
    <t>Group Code 1271</t>
  </si>
  <si>
    <t>Group Code 1281</t>
  </si>
  <si>
    <t>ZACHARY COMMUNITY</t>
  </si>
  <si>
    <t>CITY OF BAKER</t>
  </si>
  <si>
    <t>Oct. 2004 Elementary Secondary Membership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</si>
</sst>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  <numFmt numFmtId="171" formatCode="&quot;$&quot;#,##0.00"/>
    <numFmt numFmtId="172" formatCode="&quot;$&quot;#,##0.0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/>
      <top style="thin">
        <color indexed="22"/>
      </top>
      <bottom style="thin"/>
    </border>
    <border>
      <left style="thin">
        <color indexed="8"/>
      </left>
      <right style="thin"/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double"/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2" borderId="1" xfId="19" applyFont="1" applyFill="1" applyBorder="1" applyAlignment="1">
      <alignment horizontal="center" wrapText="1"/>
      <protection/>
    </xf>
    <xf numFmtId="0" fontId="4" fillId="0" borderId="2" xfId="19" applyFont="1" applyFill="1" applyBorder="1" applyAlignment="1">
      <alignment horizontal="center" wrapText="1"/>
      <protection/>
    </xf>
    <xf numFmtId="0" fontId="4" fillId="3" borderId="2" xfId="19" applyFont="1" applyFill="1" applyBorder="1" applyAlignment="1">
      <alignment horizontal="center" wrapText="1"/>
      <protection/>
    </xf>
    <xf numFmtId="0" fontId="4" fillId="4" borderId="2" xfId="19" applyFont="1" applyFill="1" applyBorder="1" applyAlignment="1">
      <alignment horizontal="center" wrapText="1"/>
      <protection/>
    </xf>
    <xf numFmtId="0" fontId="5" fillId="5" borderId="2" xfId="19" applyFont="1" applyFill="1" applyBorder="1" applyAlignment="1">
      <alignment horizontal="center" wrapText="1"/>
      <protection/>
    </xf>
    <xf numFmtId="0" fontId="4" fillId="6" borderId="3" xfId="19" applyFont="1" applyFill="1" applyBorder="1" applyAlignment="1">
      <alignment horizontal="left" wrapText="1"/>
      <protection/>
    </xf>
    <xf numFmtId="0" fontId="4" fillId="2" borderId="4" xfId="19" applyFont="1" applyFill="1" applyBorder="1" applyAlignment="1">
      <alignment horizontal="center"/>
      <protection/>
    </xf>
    <xf numFmtId="3" fontId="2" fillId="2" borderId="3" xfId="0" applyNumberFormat="1" applyFont="1" applyFill="1" applyBorder="1" applyAlignment="1">
      <alignment/>
    </xf>
    <xf numFmtId="170" fontId="4" fillId="6" borderId="3" xfId="19" applyNumberFormat="1" applyFont="1" applyFill="1" applyBorder="1" applyAlignment="1">
      <alignment horizontal="right" wrapText="1"/>
      <protection/>
    </xf>
    <xf numFmtId="170" fontId="2" fillId="2" borderId="3" xfId="0" applyNumberFormat="1" applyFont="1" applyFill="1" applyBorder="1" applyAlignment="1">
      <alignment/>
    </xf>
    <xf numFmtId="0" fontId="4" fillId="0" borderId="5" xfId="19" applyFont="1" applyFill="1" applyBorder="1" applyAlignment="1">
      <alignment horizontal="left" wrapText="1"/>
      <protection/>
    </xf>
    <xf numFmtId="3" fontId="2" fillId="7" borderId="5" xfId="0" applyNumberFormat="1" applyFont="1" applyFill="1" applyBorder="1" applyAlignment="1">
      <alignment/>
    </xf>
    <xf numFmtId="170" fontId="4" fillId="0" borderId="6" xfId="19" applyNumberFormat="1" applyFont="1" applyFill="1" applyBorder="1" applyAlignment="1">
      <alignment horizontal="right" wrapText="1"/>
      <protection/>
    </xf>
    <xf numFmtId="170" fontId="4" fillId="0" borderId="7" xfId="19" applyNumberFormat="1" applyFont="1" applyFill="1" applyBorder="1" applyAlignment="1">
      <alignment horizontal="right" wrapText="1"/>
      <protection/>
    </xf>
    <xf numFmtId="170" fontId="4" fillId="8" borderId="6" xfId="19" applyNumberFormat="1" applyFont="1" applyFill="1" applyBorder="1" applyAlignment="1">
      <alignment horizontal="right" wrapText="1"/>
      <protection/>
    </xf>
    <xf numFmtId="170" fontId="4" fillId="8" borderId="7" xfId="19" applyNumberFormat="1" applyFont="1" applyFill="1" applyBorder="1" applyAlignment="1">
      <alignment horizontal="right" wrapText="1"/>
      <protection/>
    </xf>
    <xf numFmtId="170" fontId="4" fillId="9" borderId="6" xfId="19" applyNumberFormat="1" applyFont="1" applyFill="1" applyBorder="1" applyAlignment="1">
      <alignment horizontal="right" wrapText="1"/>
      <protection/>
    </xf>
    <xf numFmtId="170" fontId="4" fillId="9" borderId="7" xfId="19" applyNumberFormat="1" applyFont="1" applyFill="1" applyBorder="1" applyAlignment="1">
      <alignment horizontal="right" wrapText="1"/>
      <protection/>
    </xf>
    <xf numFmtId="170" fontId="2" fillId="5" borderId="5" xfId="0" applyNumberFormat="1" applyFont="1" applyFill="1" applyBorder="1" applyAlignment="1">
      <alignment/>
    </xf>
    <xf numFmtId="170" fontId="4" fillId="10" borderId="7" xfId="19" applyNumberFormat="1" applyFont="1" applyFill="1" applyBorder="1" applyAlignment="1">
      <alignment horizontal="right" wrapText="1"/>
      <protection/>
    </xf>
    <xf numFmtId="170" fontId="2" fillId="11" borderId="5" xfId="0" applyNumberFormat="1" applyFont="1" applyFill="1" applyBorder="1" applyAlignment="1">
      <alignment/>
    </xf>
    <xf numFmtId="170" fontId="4" fillId="12" borderId="7" xfId="19" applyNumberFormat="1" applyFont="1" applyFill="1" applyBorder="1" applyAlignment="1">
      <alignment horizontal="right" wrapText="1"/>
      <protection/>
    </xf>
    <xf numFmtId="0" fontId="4" fillId="0" borderId="1" xfId="19" applyFont="1" applyFill="1" applyBorder="1" applyAlignment="1">
      <alignment horizontal="left" wrapText="1"/>
      <protection/>
    </xf>
    <xf numFmtId="3" fontId="2" fillId="7" borderId="1" xfId="0" applyNumberFormat="1" applyFont="1" applyFill="1" applyBorder="1" applyAlignment="1">
      <alignment/>
    </xf>
    <xf numFmtId="170" fontId="4" fillId="0" borderId="8" xfId="19" applyNumberFormat="1" applyFont="1" applyFill="1" applyBorder="1" applyAlignment="1">
      <alignment horizontal="right" wrapText="1"/>
      <protection/>
    </xf>
    <xf numFmtId="170" fontId="4" fillId="8" borderId="1" xfId="19" applyNumberFormat="1" applyFont="1" applyFill="1" applyBorder="1" applyAlignment="1">
      <alignment horizontal="right" wrapText="1"/>
      <protection/>
    </xf>
    <xf numFmtId="170" fontId="4" fillId="8" borderId="8" xfId="19" applyNumberFormat="1" applyFont="1" applyFill="1" applyBorder="1" applyAlignment="1">
      <alignment horizontal="right" wrapText="1"/>
      <protection/>
    </xf>
    <xf numFmtId="170" fontId="4" fillId="9" borderId="1" xfId="19" applyNumberFormat="1" applyFont="1" applyFill="1" applyBorder="1" applyAlignment="1">
      <alignment horizontal="right" wrapText="1"/>
      <protection/>
    </xf>
    <xf numFmtId="170" fontId="4" fillId="9" borderId="8" xfId="19" applyNumberFormat="1" applyFont="1" applyFill="1" applyBorder="1" applyAlignment="1">
      <alignment horizontal="right" wrapText="1"/>
      <protection/>
    </xf>
    <xf numFmtId="170" fontId="2" fillId="5" borderId="1" xfId="0" applyNumberFormat="1" applyFont="1" applyFill="1" applyBorder="1" applyAlignment="1">
      <alignment/>
    </xf>
    <xf numFmtId="170" fontId="4" fillId="10" borderId="8" xfId="19" applyNumberFormat="1" applyFont="1" applyFill="1" applyBorder="1" applyAlignment="1">
      <alignment horizontal="right" wrapText="1"/>
      <protection/>
    </xf>
    <xf numFmtId="170" fontId="2" fillId="11" borderId="1" xfId="0" applyNumberFormat="1" applyFont="1" applyFill="1" applyBorder="1" applyAlignment="1">
      <alignment/>
    </xf>
    <xf numFmtId="170" fontId="4" fillId="12" borderId="8" xfId="19" applyNumberFormat="1" applyFont="1" applyFill="1" applyBorder="1" applyAlignment="1">
      <alignment horizontal="right" wrapText="1"/>
      <protection/>
    </xf>
    <xf numFmtId="170" fontId="4" fillId="10" borderId="6" xfId="19" applyNumberFormat="1" applyFont="1" applyFill="1" applyBorder="1" applyAlignment="1">
      <alignment horizontal="right" wrapText="1"/>
      <protection/>
    </xf>
    <xf numFmtId="170" fontId="4" fillId="12" borderId="6" xfId="19" applyNumberFormat="1" applyFont="1" applyFill="1" applyBorder="1" applyAlignment="1">
      <alignment horizontal="right" wrapText="1"/>
      <protection/>
    </xf>
    <xf numFmtId="0" fontId="4" fillId="2" borderId="9" xfId="19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left"/>
    </xf>
    <xf numFmtId="0" fontId="4" fillId="0" borderId="11" xfId="19" applyFont="1" applyFill="1" applyBorder="1" applyAlignment="1">
      <alignment horizontal="right" wrapText="1"/>
      <protection/>
    </xf>
    <xf numFmtId="0" fontId="4" fillId="0" borderId="12" xfId="19" applyFont="1" applyFill="1" applyBorder="1" applyAlignment="1">
      <alignment horizontal="right" wrapText="1"/>
      <protection/>
    </xf>
    <xf numFmtId="0" fontId="4" fillId="0" borderId="13" xfId="19" applyFont="1" applyFill="1" applyBorder="1" applyAlignment="1">
      <alignment horizontal="right" wrapText="1"/>
      <protection/>
    </xf>
    <xf numFmtId="0" fontId="4" fillId="6" borderId="14" xfId="19" applyFont="1" applyFill="1" applyBorder="1" applyAlignment="1">
      <alignment horizontal="left" wrapText="1"/>
      <protection/>
    </xf>
    <xf numFmtId="0" fontId="6" fillId="0" borderId="15" xfId="0" applyFont="1" applyBorder="1" applyAlignment="1">
      <alignment horizontal="left"/>
    </xf>
    <xf numFmtId="0" fontId="5" fillId="11" borderId="9" xfId="19" applyFont="1" applyFill="1" applyBorder="1" applyAlignment="1">
      <alignment horizontal="center" wrapText="1"/>
      <protection/>
    </xf>
    <xf numFmtId="170" fontId="4" fillId="6" borderId="16" xfId="19" applyNumberFormat="1" applyFont="1" applyFill="1" applyBorder="1" applyAlignment="1">
      <alignment horizontal="right" wrapText="1"/>
      <protection/>
    </xf>
    <xf numFmtId="3" fontId="3" fillId="7" borderId="10" xfId="0" applyNumberFormat="1" applyFont="1" applyFill="1" applyBorder="1" applyAlignment="1">
      <alignment/>
    </xf>
    <xf numFmtId="170" fontId="3" fillId="0" borderId="10" xfId="0" applyNumberFormat="1" applyFont="1" applyBorder="1" applyAlignment="1">
      <alignment/>
    </xf>
    <xf numFmtId="170" fontId="3" fillId="3" borderId="10" xfId="0" applyNumberFormat="1" applyFont="1" applyFill="1" applyBorder="1" applyAlignment="1">
      <alignment/>
    </xf>
    <xf numFmtId="170" fontId="3" fillId="4" borderId="10" xfId="0" applyNumberFormat="1" applyFont="1" applyFill="1" applyBorder="1" applyAlignment="1">
      <alignment/>
    </xf>
    <xf numFmtId="170" fontId="3" fillId="5" borderId="10" xfId="0" applyNumberFormat="1" applyFont="1" applyFill="1" applyBorder="1" applyAlignment="1">
      <alignment/>
    </xf>
    <xf numFmtId="170" fontId="3" fillId="11" borderId="10" xfId="0" applyNumberFormat="1" applyFont="1" applyFill="1" applyBorder="1" applyAlignment="1">
      <alignment/>
    </xf>
    <xf numFmtId="170" fontId="5" fillId="12" borderId="10" xfId="19" applyNumberFormat="1" applyFont="1" applyFill="1" applyBorder="1" applyAlignment="1">
      <alignment horizontal="right" wrapText="1"/>
      <protection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3"/>
  <sheetViews>
    <sheetView tabSelected="1" workbookViewId="0" topLeftCell="A1">
      <pane xSplit="3" ySplit="3" topLeftCell="AI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R1" sqref="AR1:AW1"/>
    </sheetView>
  </sheetViews>
  <sheetFormatPr defaultColWidth="9.140625" defaultRowHeight="12.75"/>
  <cols>
    <col min="1" max="1" width="4.28125" style="1" bestFit="1" customWidth="1"/>
    <col min="2" max="2" width="18.140625" style="1" customWidth="1"/>
    <col min="3" max="3" width="10.28125" style="1" bestFit="1" customWidth="1"/>
    <col min="4" max="4" width="13.421875" style="1" bestFit="1" customWidth="1"/>
    <col min="5" max="5" width="7.7109375" style="1" bestFit="1" customWidth="1"/>
    <col min="6" max="6" width="13.57421875" style="1" bestFit="1" customWidth="1"/>
    <col min="7" max="7" width="7.28125" style="1" bestFit="1" customWidth="1"/>
    <col min="8" max="8" width="13.57421875" style="1" bestFit="1" customWidth="1"/>
    <col min="9" max="9" width="7.28125" style="1" bestFit="1" customWidth="1"/>
    <col min="10" max="10" width="13.57421875" style="1" bestFit="1" customWidth="1"/>
    <col min="11" max="11" width="7.28125" style="1" customWidth="1"/>
    <col min="12" max="12" width="11.8515625" style="1" bestFit="1" customWidth="1"/>
    <col min="13" max="13" width="7.28125" style="1" bestFit="1" customWidth="1"/>
    <col min="14" max="14" width="12.00390625" style="1" bestFit="1" customWidth="1"/>
    <col min="15" max="15" width="7.28125" style="1" bestFit="1" customWidth="1"/>
    <col min="16" max="16" width="13.28125" style="1" bestFit="1" customWidth="1"/>
    <col min="17" max="17" width="7.7109375" style="1" bestFit="1" customWidth="1"/>
    <col min="18" max="18" width="12.7109375" style="1" bestFit="1" customWidth="1"/>
    <col min="19" max="19" width="7.28125" style="1" bestFit="1" customWidth="1"/>
    <col min="20" max="20" width="12.28125" style="1" bestFit="1" customWidth="1"/>
    <col min="21" max="21" width="6.140625" style="1" bestFit="1" customWidth="1"/>
    <col min="22" max="22" width="13.7109375" style="1" bestFit="1" customWidth="1"/>
    <col min="23" max="23" width="7.7109375" style="1" bestFit="1" customWidth="1"/>
    <col min="24" max="24" width="12.57421875" style="1" bestFit="1" customWidth="1"/>
    <col min="25" max="25" width="10.140625" style="1" customWidth="1"/>
    <col min="26" max="27" width="11.8515625" style="1" customWidth="1"/>
    <col min="28" max="28" width="9.7109375" style="1" bestFit="1" customWidth="1"/>
    <col min="29" max="29" width="9.140625" style="1" customWidth="1"/>
    <col min="30" max="30" width="12.00390625" style="1" customWidth="1"/>
    <col min="31" max="31" width="11.28125" style="1" customWidth="1"/>
    <col min="32" max="32" width="13.00390625" style="1" customWidth="1"/>
    <col min="33" max="33" width="12.421875" style="1" customWidth="1"/>
    <col min="34" max="34" width="10.421875" style="1" bestFit="1" customWidth="1"/>
    <col min="35" max="35" width="9.140625" style="1" customWidth="1"/>
    <col min="36" max="38" width="11.00390625" style="1" customWidth="1"/>
    <col min="39" max="39" width="9.28125" style="1" bestFit="1" customWidth="1"/>
    <col min="40" max="40" width="15.421875" style="1" bestFit="1" customWidth="1"/>
    <col min="41" max="41" width="9.28125" style="1" bestFit="1" customWidth="1"/>
    <col min="42" max="42" width="18.421875" style="1" bestFit="1" customWidth="1"/>
    <col min="43" max="43" width="9.28125" style="1" bestFit="1" customWidth="1"/>
    <col min="44" max="44" width="12.7109375" style="1" customWidth="1"/>
    <col min="45" max="45" width="9.28125" style="1" bestFit="1" customWidth="1"/>
    <col min="46" max="46" width="17.00390625" style="1" bestFit="1" customWidth="1"/>
    <col min="47" max="47" width="7.57421875" style="1" bestFit="1" customWidth="1"/>
    <col min="48" max="48" width="17.7109375" style="1" bestFit="1" customWidth="1"/>
    <col min="49" max="49" width="9.421875" style="1" bestFit="1" customWidth="1"/>
    <col min="54" max="16384" width="9.140625" style="1" customWidth="1"/>
  </cols>
  <sheetData>
    <row r="1" spans="2:49" ht="4.5" customHeight="1">
      <c r="B1" s="56"/>
      <c r="C1" s="56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</row>
    <row r="2" spans="1:49" ht="51" customHeight="1">
      <c r="A2" s="2"/>
      <c r="B2" s="2"/>
      <c r="C2" s="58" t="s">
        <v>115</v>
      </c>
      <c r="D2" s="57" t="s">
        <v>23</v>
      </c>
      <c r="E2" s="3"/>
      <c r="F2" s="57" t="s">
        <v>24</v>
      </c>
      <c r="G2" s="3"/>
      <c r="H2" s="57" t="s">
        <v>25</v>
      </c>
      <c r="I2" s="3"/>
      <c r="J2" s="57" t="s">
        <v>1</v>
      </c>
      <c r="K2" s="3"/>
      <c r="L2" s="57" t="s">
        <v>26</v>
      </c>
      <c r="M2" s="3"/>
      <c r="N2" s="57" t="s">
        <v>2</v>
      </c>
      <c r="O2" s="3"/>
      <c r="P2" s="61" t="s">
        <v>27</v>
      </c>
      <c r="Q2" s="3"/>
      <c r="R2" s="57" t="s">
        <v>12</v>
      </c>
      <c r="S2" s="3"/>
      <c r="T2" s="57" t="s">
        <v>3</v>
      </c>
      <c r="U2" s="3"/>
      <c r="V2" s="65" t="s">
        <v>15</v>
      </c>
      <c r="W2" s="3"/>
      <c r="X2" s="57" t="s">
        <v>4</v>
      </c>
      <c r="Y2" s="3"/>
      <c r="Z2" s="57" t="s">
        <v>98</v>
      </c>
      <c r="AA2" s="3"/>
      <c r="AB2" s="57" t="s">
        <v>5</v>
      </c>
      <c r="AC2" s="3"/>
      <c r="AD2" s="57" t="s">
        <v>13</v>
      </c>
      <c r="AE2" s="3"/>
      <c r="AF2" s="57" t="s">
        <v>6</v>
      </c>
      <c r="AG2" s="3"/>
      <c r="AH2" s="57" t="s">
        <v>8</v>
      </c>
      <c r="AI2" s="3"/>
      <c r="AJ2" s="57" t="s">
        <v>9</v>
      </c>
      <c r="AK2" s="3"/>
      <c r="AL2" s="57" t="s">
        <v>10</v>
      </c>
      <c r="AM2" s="3"/>
      <c r="AN2" s="57" t="s">
        <v>7</v>
      </c>
      <c r="AO2" s="3"/>
      <c r="AP2" s="67" t="s">
        <v>16</v>
      </c>
      <c r="AQ2" s="3"/>
      <c r="AR2" s="57" t="s">
        <v>99</v>
      </c>
      <c r="AS2" s="3"/>
      <c r="AT2" s="57" t="s">
        <v>14</v>
      </c>
      <c r="AU2" s="3"/>
      <c r="AV2" s="63" t="s">
        <v>28</v>
      </c>
      <c r="AW2" s="55"/>
    </row>
    <row r="3" spans="1:49" ht="25.5">
      <c r="A3" s="39" t="s">
        <v>0</v>
      </c>
      <c r="B3" s="10" t="s">
        <v>97</v>
      </c>
      <c r="C3" s="59"/>
      <c r="D3" s="4" t="s">
        <v>17</v>
      </c>
      <c r="E3" s="5" t="s">
        <v>29</v>
      </c>
      <c r="F3" s="4" t="s">
        <v>18</v>
      </c>
      <c r="G3" s="5" t="s">
        <v>29</v>
      </c>
      <c r="H3" s="4" t="s">
        <v>19</v>
      </c>
      <c r="I3" s="5" t="s">
        <v>29</v>
      </c>
      <c r="J3" s="4" t="s">
        <v>20</v>
      </c>
      <c r="K3" s="5" t="s">
        <v>29</v>
      </c>
      <c r="L3" s="4" t="s">
        <v>21</v>
      </c>
      <c r="M3" s="5" t="s">
        <v>29</v>
      </c>
      <c r="N3" s="4" t="s">
        <v>22</v>
      </c>
      <c r="O3" s="5" t="s">
        <v>29</v>
      </c>
      <c r="P3" s="62"/>
      <c r="Q3" s="6" t="s">
        <v>29</v>
      </c>
      <c r="R3" s="4" t="s">
        <v>100</v>
      </c>
      <c r="S3" s="5" t="s">
        <v>29</v>
      </c>
      <c r="T3" s="4" t="s">
        <v>101</v>
      </c>
      <c r="U3" s="5" t="s">
        <v>29</v>
      </c>
      <c r="V3" s="66"/>
      <c r="W3" s="7" t="s">
        <v>29</v>
      </c>
      <c r="X3" s="4" t="s">
        <v>102</v>
      </c>
      <c r="Y3" s="5" t="s">
        <v>29</v>
      </c>
      <c r="Z3" s="4" t="s">
        <v>103</v>
      </c>
      <c r="AA3" s="5" t="s">
        <v>29</v>
      </c>
      <c r="AB3" s="4" t="s">
        <v>104</v>
      </c>
      <c r="AC3" s="5" t="s">
        <v>29</v>
      </c>
      <c r="AD3" s="4" t="s">
        <v>105</v>
      </c>
      <c r="AE3" s="5" t="s">
        <v>29</v>
      </c>
      <c r="AF3" s="4" t="s">
        <v>106</v>
      </c>
      <c r="AG3" s="5" t="s">
        <v>29</v>
      </c>
      <c r="AH3" s="4" t="s">
        <v>107</v>
      </c>
      <c r="AI3" s="5" t="s">
        <v>29</v>
      </c>
      <c r="AJ3" s="4" t="s">
        <v>108</v>
      </c>
      <c r="AK3" s="5" t="s">
        <v>29</v>
      </c>
      <c r="AL3" s="4" t="s">
        <v>109</v>
      </c>
      <c r="AM3" s="5" t="s">
        <v>29</v>
      </c>
      <c r="AN3" s="4" t="s">
        <v>110</v>
      </c>
      <c r="AO3" s="5" t="s">
        <v>29</v>
      </c>
      <c r="AP3" s="68"/>
      <c r="AQ3" s="8" t="s">
        <v>29</v>
      </c>
      <c r="AR3" s="4" t="s">
        <v>111</v>
      </c>
      <c r="AS3" s="5" t="s">
        <v>29</v>
      </c>
      <c r="AT3" s="4" t="s">
        <v>112</v>
      </c>
      <c r="AU3" s="5" t="s">
        <v>29</v>
      </c>
      <c r="AV3" s="64" t="s">
        <v>11</v>
      </c>
      <c r="AW3" s="46" t="s">
        <v>29</v>
      </c>
    </row>
    <row r="4" spans="1:49" ht="12.75">
      <c r="A4" s="41">
        <v>1</v>
      </c>
      <c r="B4" s="14" t="s">
        <v>30</v>
      </c>
      <c r="C4" s="15">
        <v>9499</v>
      </c>
      <c r="D4" s="16">
        <v>24034874</v>
      </c>
      <c r="E4" s="17">
        <f aca="true" t="shared" si="0" ref="E4:E35">D4/C4</f>
        <v>2530.2530792715024</v>
      </c>
      <c r="F4" s="16">
        <v>9034963</v>
      </c>
      <c r="G4" s="17">
        <f aca="true" t="shared" si="1" ref="G4:G35">F4/C4</f>
        <v>951.1488577745026</v>
      </c>
      <c r="H4" s="16">
        <v>1520255</v>
      </c>
      <c r="I4" s="17">
        <f>H4/$C4</f>
        <v>160.04368880934834</v>
      </c>
      <c r="J4" s="16">
        <v>212069</v>
      </c>
      <c r="K4" s="17">
        <f aca="true" t="shared" si="2" ref="K4:K35">J4/$C4</f>
        <v>22.32540267396568</v>
      </c>
      <c r="L4" s="16">
        <v>242454</v>
      </c>
      <c r="M4" s="17">
        <f aca="true" t="shared" si="3" ref="M4:M35">L4/$C4</f>
        <v>25.524160437940836</v>
      </c>
      <c r="N4" s="16">
        <v>2557179</v>
      </c>
      <c r="O4" s="17">
        <f aca="true" t="shared" si="4" ref="O4:O35">N4/$C4</f>
        <v>269.2050742183388</v>
      </c>
      <c r="P4" s="18">
        <f>D4+F4+H4+J4+L4+N4</f>
        <v>37601794</v>
      </c>
      <c r="Q4" s="19">
        <f aca="true" t="shared" si="5" ref="Q4:Q35">P4/$C4</f>
        <v>3958.5002631855987</v>
      </c>
      <c r="R4" s="16">
        <v>3176643</v>
      </c>
      <c r="S4" s="17">
        <f aca="true" t="shared" si="6" ref="S4:S35">R4/$C4</f>
        <v>334.41867565006845</v>
      </c>
      <c r="T4" s="16">
        <v>2652584</v>
      </c>
      <c r="U4" s="17">
        <f aca="true" t="shared" si="7" ref="U4:U35">T4/$C4</f>
        <v>279.2487630276871</v>
      </c>
      <c r="V4" s="20">
        <f>P4+R4+T4</f>
        <v>43431021</v>
      </c>
      <c r="W4" s="21">
        <f aca="true" t="shared" si="8" ref="W4:W35">V4/$C4</f>
        <v>4572.167701863354</v>
      </c>
      <c r="X4" s="16">
        <v>3945253</v>
      </c>
      <c r="Y4" s="17">
        <f aca="true" t="shared" si="9" ref="Y4:Y35">X4/$C4</f>
        <v>415.333508790399</v>
      </c>
      <c r="Z4" s="16">
        <v>1124189</v>
      </c>
      <c r="AA4" s="17">
        <f aca="true" t="shared" si="10" ref="AA4:AA35">Z4/$C4</f>
        <v>118.34814190967471</v>
      </c>
      <c r="AB4" s="16">
        <v>499471</v>
      </c>
      <c r="AC4" s="17">
        <f aca="true" t="shared" si="11" ref="AC4:AC35">AB4/$C4</f>
        <v>52.581429624170966</v>
      </c>
      <c r="AD4" s="16">
        <v>5575048</v>
      </c>
      <c r="AE4" s="17">
        <f aca="true" t="shared" si="12" ref="AE4:AE35">AD4/$C4</f>
        <v>586.9089377829246</v>
      </c>
      <c r="AF4" s="16">
        <v>3096167</v>
      </c>
      <c r="AG4" s="17">
        <f aca="true" t="shared" si="13" ref="AG4:AG35">AF4/$C4</f>
        <v>325.94662596062744</v>
      </c>
      <c r="AH4" s="16">
        <v>4432895</v>
      </c>
      <c r="AI4" s="17">
        <f aca="true" t="shared" si="14" ref="AI4:AI35">AH4/$C4</f>
        <v>466.66964943678283</v>
      </c>
      <c r="AJ4" s="16">
        <v>0</v>
      </c>
      <c r="AK4" s="17">
        <f aca="true" t="shared" si="15" ref="AK4:AK67">AJ4/$C4</f>
        <v>0</v>
      </c>
      <c r="AL4" s="16">
        <v>354832</v>
      </c>
      <c r="AM4" s="17">
        <f aca="true" t="shared" si="16" ref="AM4:AM67">AL4/$C4</f>
        <v>37.354668912517106</v>
      </c>
      <c r="AN4" s="16">
        <v>372201</v>
      </c>
      <c r="AO4" s="17">
        <f aca="true" t="shared" si="17" ref="AO4:AO35">AN4/$C4</f>
        <v>39.1831771765449</v>
      </c>
      <c r="AP4" s="22">
        <f>X4+Z4+AB4+AD4+AF4+AH4+AJ4+AL4+AN4</f>
        <v>19400056</v>
      </c>
      <c r="AQ4" s="23">
        <f aca="true" t="shared" si="18" ref="AQ4:AQ35">AP4/$C4</f>
        <v>2042.3261395936415</v>
      </c>
      <c r="AR4" s="16">
        <v>352750</v>
      </c>
      <c r="AS4" s="17">
        <f aca="true" t="shared" si="19" ref="AS4:AS35">AR4/$C4</f>
        <v>37.13548794609959</v>
      </c>
      <c r="AT4" s="16">
        <v>1000568</v>
      </c>
      <c r="AU4" s="17">
        <f aca="true" t="shared" si="20" ref="AU4:AU35">AT4/$C4</f>
        <v>105.33403516159596</v>
      </c>
      <c r="AV4" s="24">
        <f>V4+AP4+AR4+AT4</f>
        <v>64184395</v>
      </c>
      <c r="AW4" s="25">
        <f aca="true" t="shared" si="21" ref="AW4:AW35">AV4/$C4</f>
        <v>6756.963364564691</v>
      </c>
    </row>
    <row r="5" spans="1:49" ht="12.75">
      <c r="A5" s="41">
        <v>2</v>
      </c>
      <c r="B5" s="14" t="s">
        <v>31</v>
      </c>
      <c r="C5" s="15">
        <v>4299</v>
      </c>
      <c r="D5" s="17">
        <v>13929311</v>
      </c>
      <c r="E5" s="17">
        <f t="shared" si="0"/>
        <v>3240.1281693417072</v>
      </c>
      <c r="F5" s="17">
        <v>3394769</v>
      </c>
      <c r="G5" s="17">
        <f t="shared" si="1"/>
        <v>789.6648057687835</v>
      </c>
      <c r="H5" s="17">
        <v>1013095</v>
      </c>
      <c r="I5" s="17">
        <f>H5/$C5</f>
        <v>235.65829262619215</v>
      </c>
      <c r="J5" s="17">
        <v>437521</v>
      </c>
      <c r="K5" s="17">
        <f t="shared" si="2"/>
        <v>101.7727378460107</v>
      </c>
      <c r="L5" s="17">
        <v>179419</v>
      </c>
      <c r="M5" s="17">
        <f t="shared" si="3"/>
        <v>41.73505466387532</v>
      </c>
      <c r="N5" s="17">
        <v>1152860</v>
      </c>
      <c r="O5" s="17">
        <f t="shared" si="4"/>
        <v>268.1693417073738</v>
      </c>
      <c r="P5" s="18">
        <f aca="true" t="shared" si="22" ref="P5:P68">D5+F5+H5+J5+L5+N5</f>
        <v>20106975</v>
      </c>
      <c r="Q5" s="19">
        <f t="shared" si="5"/>
        <v>4677.128401953943</v>
      </c>
      <c r="R5" s="17">
        <v>2096430</v>
      </c>
      <c r="S5" s="17">
        <f t="shared" si="6"/>
        <v>487.6552686671319</v>
      </c>
      <c r="T5" s="17">
        <v>1701031</v>
      </c>
      <c r="U5" s="17">
        <f t="shared" si="7"/>
        <v>395.68062340079086</v>
      </c>
      <c r="V5" s="20">
        <f aca="true" t="shared" si="23" ref="V5:V68">P5+R5+T5</f>
        <v>23904436</v>
      </c>
      <c r="W5" s="21">
        <f t="shared" si="8"/>
        <v>5560.4642940218655</v>
      </c>
      <c r="X5" s="17">
        <v>2128652</v>
      </c>
      <c r="Y5" s="17">
        <f t="shared" si="9"/>
        <v>495.1505001163061</v>
      </c>
      <c r="Z5" s="17">
        <v>1164590</v>
      </c>
      <c r="AA5" s="17">
        <f t="shared" si="10"/>
        <v>270.8978832286578</v>
      </c>
      <c r="AB5" s="17">
        <v>190558</v>
      </c>
      <c r="AC5" s="17">
        <f t="shared" si="11"/>
        <v>44.326122354035824</v>
      </c>
      <c r="AD5" s="17">
        <v>2641187</v>
      </c>
      <c r="AE5" s="17">
        <f t="shared" si="12"/>
        <v>614.3724121888812</v>
      </c>
      <c r="AF5" s="17">
        <v>2261373</v>
      </c>
      <c r="AG5" s="17">
        <f t="shared" si="13"/>
        <v>526.023028611305</v>
      </c>
      <c r="AH5" s="17">
        <v>2072278</v>
      </c>
      <c r="AI5" s="17">
        <f t="shared" si="14"/>
        <v>482.03721795766455</v>
      </c>
      <c r="AJ5" s="17">
        <v>0</v>
      </c>
      <c r="AK5" s="17">
        <f t="shared" si="15"/>
        <v>0</v>
      </c>
      <c r="AL5" s="17">
        <v>10332</v>
      </c>
      <c r="AM5" s="17">
        <f t="shared" si="16"/>
        <v>2.4033496161898116</v>
      </c>
      <c r="AN5" s="17">
        <v>75014</v>
      </c>
      <c r="AO5" s="17">
        <f t="shared" si="17"/>
        <v>17.449174226564317</v>
      </c>
      <c r="AP5" s="22">
        <f aca="true" t="shared" si="24" ref="AP5:AP68">X5+Z5+AB5+AD5+AF5+AH5+AJ5+AL5+AN5</f>
        <v>10543984</v>
      </c>
      <c r="AQ5" s="23">
        <f t="shared" si="18"/>
        <v>2452.6596882996046</v>
      </c>
      <c r="AR5" s="17">
        <v>1949862</v>
      </c>
      <c r="AS5" s="17">
        <f t="shared" si="19"/>
        <v>453.56175854849965</v>
      </c>
      <c r="AT5" s="17">
        <v>1994560</v>
      </c>
      <c r="AU5" s="17">
        <f t="shared" si="20"/>
        <v>463.959060246569</v>
      </c>
      <c r="AV5" s="24">
        <f aca="true" t="shared" si="25" ref="AV5:AV68">V5+AP5+AR5+AT5</f>
        <v>38392842</v>
      </c>
      <c r="AW5" s="25">
        <f t="shared" si="21"/>
        <v>8930.64480111654</v>
      </c>
    </row>
    <row r="6" spans="1:49" ht="12.75">
      <c r="A6" s="41">
        <v>3</v>
      </c>
      <c r="B6" s="14" t="s">
        <v>32</v>
      </c>
      <c r="C6" s="15">
        <v>16363</v>
      </c>
      <c r="D6" s="17">
        <v>47482744</v>
      </c>
      <c r="E6" s="17">
        <f t="shared" si="0"/>
        <v>2901.836093625863</v>
      </c>
      <c r="F6" s="17">
        <v>16882068</v>
      </c>
      <c r="G6" s="17">
        <f t="shared" si="1"/>
        <v>1031.7220558577278</v>
      </c>
      <c r="H6" s="17">
        <v>1797360</v>
      </c>
      <c r="I6" s="17">
        <f>H6/$C6</f>
        <v>109.84293833649086</v>
      </c>
      <c r="J6" s="17">
        <v>2037548</v>
      </c>
      <c r="K6" s="17">
        <f t="shared" si="2"/>
        <v>124.52166473140622</v>
      </c>
      <c r="L6" s="17">
        <v>294364</v>
      </c>
      <c r="M6" s="17">
        <f t="shared" si="3"/>
        <v>17.989610707083052</v>
      </c>
      <c r="N6" s="17">
        <v>4552144</v>
      </c>
      <c r="O6" s="17">
        <f t="shared" si="4"/>
        <v>278.19739656542197</v>
      </c>
      <c r="P6" s="18">
        <f t="shared" si="22"/>
        <v>73046228</v>
      </c>
      <c r="Q6" s="19">
        <f t="shared" si="5"/>
        <v>4464.109759823993</v>
      </c>
      <c r="R6" s="17">
        <v>5163856</v>
      </c>
      <c r="S6" s="17">
        <f t="shared" si="6"/>
        <v>315.5812503819593</v>
      </c>
      <c r="T6" s="17">
        <v>5119449</v>
      </c>
      <c r="U6" s="17">
        <f t="shared" si="7"/>
        <v>312.86738373158954</v>
      </c>
      <c r="V6" s="20">
        <f t="shared" si="23"/>
        <v>83329533</v>
      </c>
      <c r="W6" s="21">
        <f t="shared" si="8"/>
        <v>5092.558393937542</v>
      </c>
      <c r="X6" s="17">
        <v>5535839</v>
      </c>
      <c r="Y6" s="17">
        <f t="shared" si="9"/>
        <v>338.314428894457</v>
      </c>
      <c r="Z6" s="17">
        <v>2476609</v>
      </c>
      <c r="AA6" s="17">
        <f t="shared" si="10"/>
        <v>151.35421377498014</v>
      </c>
      <c r="AB6" s="17">
        <v>1208569</v>
      </c>
      <c r="AC6" s="17">
        <f t="shared" si="11"/>
        <v>73.85986677259672</v>
      </c>
      <c r="AD6" s="17">
        <v>11184807</v>
      </c>
      <c r="AE6" s="17">
        <f t="shared" si="12"/>
        <v>683.5425655442156</v>
      </c>
      <c r="AF6" s="17">
        <v>5671347</v>
      </c>
      <c r="AG6" s="17">
        <f t="shared" si="13"/>
        <v>346.59579539204304</v>
      </c>
      <c r="AH6" s="17">
        <v>6055662</v>
      </c>
      <c r="AI6" s="17">
        <f t="shared" si="14"/>
        <v>370.0826254354336</v>
      </c>
      <c r="AJ6" s="17">
        <v>0</v>
      </c>
      <c r="AK6" s="17">
        <f t="shared" si="15"/>
        <v>0</v>
      </c>
      <c r="AL6" s="17">
        <v>0</v>
      </c>
      <c r="AM6" s="17">
        <f t="shared" si="16"/>
        <v>0</v>
      </c>
      <c r="AN6" s="17">
        <v>1761083</v>
      </c>
      <c r="AO6" s="17">
        <f t="shared" si="17"/>
        <v>107.62592434150217</v>
      </c>
      <c r="AP6" s="22">
        <f t="shared" si="24"/>
        <v>33893916</v>
      </c>
      <c r="AQ6" s="23">
        <f t="shared" si="18"/>
        <v>2071.3754201552283</v>
      </c>
      <c r="AR6" s="17">
        <v>4775783</v>
      </c>
      <c r="AS6" s="17">
        <f t="shared" si="19"/>
        <v>291.86475585161645</v>
      </c>
      <c r="AT6" s="17">
        <v>5176285</v>
      </c>
      <c r="AU6" s="17">
        <f t="shared" si="20"/>
        <v>316.3408299211636</v>
      </c>
      <c r="AV6" s="24">
        <f t="shared" si="25"/>
        <v>127175517</v>
      </c>
      <c r="AW6" s="25">
        <f t="shared" si="21"/>
        <v>7772.13939986555</v>
      </c>
    </row>
    <row r="7" spans="1:49" ht="12.75">
      <c r="A7" s="41">
        <v>4</v>
      </c>
      <c r="B7" s="14" t="s">
        <v>33</v>
      </c>
      <c r="C7" s="15">
        <v>4331</v>
      </c>
      <c r="D7" s="17">
        <v>11450416</v>
      </c>
      <c r="E7" s="17">
        <f t="shared" si="0"/>
        <v>2643.827291618564</v>
      </c>
      <c r="F7" s="17">
        <v>5198599</v>
      </c>
      <c r="G7" s="17">
        <f t="shared" si="1"/>
        <v>1200.3230200877395</v>
      </c>
      <c r="H7" s="17">
        <v>784738</v>
      </c>
      <c r="I7" s="17">
        <f>H7/$C7</f>
        <v>181.19094897252367</v>
      </c>
      <c r="J7" s="17">
        <v>810464</v>
      </c>
      <c r="K7" s="17">
        <f t="shared" si="2"/>
        <v>187.13091664742555</v>
      </c>
      <c r="L7" s="17">
        <v>44865</v>
      </c>
      <c r="M7" s="17">
        <f t="shared" si="3"/>
        <v>10.35903948279843</v>
      </c>
      <c r="N7" s="17">
        <v>3517881</v>
      </c>
      <c r="O7" s="17">
        <f t="shared" si="4"/>
        <v>812.2560609558993</v>
      </c>
      <c r="P7" s="18">
        <f t="shared" si="22"/>
        <v>21806963</v>
      </c>
      <c r="Q7" s="19">
        <f t="shared" si="5"/>
        <v>5035.08727776495</v>
      </c>
      <c r="R7" s="17">
        <v>1317267</v>
      </c>
      <c r="S7" s="17">
        <f t="shared" si="6"/>
        <v>304.14846455783885</v>
      </c>
      <c r="T7" s="17">
        <v>1133915</v>
      </c>
      <c r="U7" s="17">
        <f t="shared" si="7"/>
        <v>261.81366889863773</v>
      </c>
      <c r="V7" s="20">
        <f t="shared" si="23"/>
        <v>24258145</v>
      </c>
      <c r="W7" s="21">
        <f t="shared" si="8"/>
        <v>5601.049411221427</v>
      </c>
      <c r="X7" s="17">
        <v>2062130</v>
      </c>
      <c r="Y7" s="17">
        <f t="shared" si="9"/>
        <v>476.132532902332</v>
      </c>
      <c r="Z7" s="17">
        <v>951260</v>
      </c>
      <c r="AA7" s="17">
        <f t="shared" si="10"/>
        <v>219.63980604941122</v>
      </c>
      <c r="AB7" s="17">
        <v>230183</v>
      </c>
      <c r="AC7" s="17">
        <f t="shared" si="11"/>
        <v>53.14777187716463</v>
      </c>
      <c r="AD7" s="17">
        <v>2734622</v>
      </c>
      <c r="AE7" s="17">
        <f t="shared" si="12"/>
        <v>631.4066035557607</v>
      </c>
      <c r="AF7" s="17">
        <v>1973149</v>
      </c>
      <c r="AG7" s="17">
        <f t="shared" si="13"/>
        <v>455.5873932117294</v>
      </c>
      <c r="AH7" s="17">
        <v>1886309</v>
      </c>
      <c r="AI7" s="17">
        <f t="shared" si="14"/>
        <v>435.53659662895404</v>
      </c>
      <c r="AJ7" s="17">
        <v>0</v>
      </c>
      <c r="AK7" s="17">
        <f t="shared" si="15"/>
        <v>0</v>
      </c>
      <c r="AL7" s="17">
        <v>10000</v>
      </c>
      <c r="AM7" s="17">
        <f t="shared" si="16"/>
        <v>2.3089355806972987</v>
      </c>
      <c r="AN7" s="17">
        <v>556598</v>
      </c>
      <c r="AO7" s="17">
        <f t="shared" si="17"/>
        <v>128.5148926344955</v>
      </c>
      <c r="AP7" s="22">
        <f t="shared" si="24"/>
        <v>10404251</v>
      </c>
      <c r="AQ7" s="23">
        <f t="shared" si="18"/>
        <v>2402.274532440545</v>
      </c>
      <c r="AR7" s="17">
        <v>1611951</v>
      </c>
      <c r="AS7" s="17">
        <f t="shared" si="19"/>
        <v>372.1891018240591</v>
      </c>
      <c r="AT7" s="17">
        <v>319301</v>
      </c>
      <c r="AU7" s="17">
        <f t="shared" si="20"/>
        <v>73.72454398522281</v>
      </c>
      <c r="AV7" s="24">
        <f t="shared" si="25"/>
        <v>36593648</v>
      </c>
      <c r="AW7" s="25">
        <f t="shared" si="21"/>
        <v>8449.237589471253</v>
      </c>
    </row>
    <row r="8" spans="1:49" ht="12.75">
      <c r="A8" s="42">
        <v>5</v>
      </c>
      <c r="B8" s="26" t="s">
        <v>34</v>
      </c>
      <c r="C8" s="27">
        <v>6512</v>
      </c>
      <c r="D8" s="28">
        <v>15850468</v>
      </c>
      <c r="E8" s="28">
        <f t="shared" si="0"/>
        <v>2434.0399262899264</v>
      </c>
      <c r="F8" s="28">
        <v>5071601</v>
      </c>
      <c r="G8" s="28">
        <f t="shared" si="1"/>
        <v>778.8085073710074</v>
      </c>
      <c r="H8" s="28">
        <v>1411824</v>
      </c>
      <c r="I8" s="28">
        <f aca="true" t="shared" si="26" ref="I8:I39">H8/C8</f>
        <v>216.8034398034398</v>
      </c>
      <c r="J8" s="28">
        <v>497442</v>
      </c>
      <c r="K8" s="28">
        <f t="shared" si="2"/>
        <v>76.38851351351352</v>
      </c>
      <c r="L8" s="28">
        <v>86327</v>
      </c>
      <c r="M8" s="28">
        <f t="shared" si="3"/>
        <v>13.256603194103194</v>
      </c>
      <c r="N8" s="28">
        <v>3329944</v>
      </c>
      <c r="O8" s="28">
        <f t="shared" si="4"/>
        <v>511.3550368550369</v>
      </c>
      <c r="P8" s="29">
        <f t="shared" si="22"/>
        <v>26247606</v>
      </c>
      <c r="Q8" s="30">
        <f t="shared" si="5"/>
        <v>4030.652027027027</v>
      </c>
      <c r="R8" s="28">
        <v>1130859</v>
      </c>
      <c r="S8" s="28">
        <f t="shared" si="6"/>
        <v>173.65770884520884</v>
      </c>
      <c r="T8" s="28">
        <v>1968845</v>
      </c>
      <c r="U8" s="28">
        <f t="shared" si="7"/>
        <v>302.34106265356263</v>
      </c>
      <c r="V8" s="31">
        <f t="shared" si="23"/>
        <v>29347310</v>
      </c>
      <c r="W8" s="32">
        <f t="shared" si="8"/>
        <v>4506.650798525799</v>
      </c>
      <c r="X8" s="28">
        <v>2238210</v>
      </c>
      <c r="Y8" s="28">
        <f t="shared" si="9"/>
        <v>343.70546683046683</v>
      </c>
      <c r="Z8" s="28">
        <v>1241418</v>
      </c>
      <c r="AA8" s="28">
        <f t="shared" si="10"/>
        <v>190.63544226044226</v>
      </c>
      <c r="AB8" s="28">
        <v>474580</v>
      </c>
      <c r="AC8" s="28">
        <f t="shared" si="11"/>
        <v>72.87776412776412</v>
      </c>
      <c r="AD8" s="28">
        <v>3107872</v>
      </c>
      <c r="AE8" s="28">
        <f t="shared" si="12"/>
        <v>477.25307125307125</v>
      </c>
      <c r="AF8" s="28">
        <v>3148102</v>
      </c>
      <c r="AG8" s="28">
        <f t="shared" si="13"/>
        <v>483.4308968058968</v>
      </c>
      <c r="AH8" s="28">
        <v>3509228</v>
      </c>
      <c r="AI8" s="28">
        <f t="shared" si="14"/>
        <v>538.8863636363636</v>
      </c>
      <c r="AJ8" s="28">
        <v>27299</v>
      </c>
      <c r="AK8" s="28">
        <f t="shared" si="15"/>
        <v>4.19210687960688</v>
      </c>
      <c r="AL8" s="28">
        <v>15873</v>
      </c>
      <c r="AM8" s="28">
        <f t="shared" si="16"/>
        <v>2.4375</v>
      </c>
      <c r="AN8" s="28">
        <v>26117</v>
      </c>
      <c r="AO8" s="28">
        <f t="shared" si="17"/>
        <v>4.010595823095823</v>
      </c>
      <c r="AP8" s="33">
        <f t="shared" si="24"/>
        <v>13788699</v>
      </c>
      <c r="AQ8" s="34">
        <f t="shared" si="18"/>
        <v>2117.4292076167076</v>
      </c>
      <c r="AR8" s="28">
        <v>38735</v>
      </c>
      <c r="AS8" s="28">
        <f t="shared" si="19"/>
        <v>5.948249385749386</v>
      </c>
      <c r="AT8" s="28">
        <v>370597</v>
      </c>
      <c r="AU8" s="28">
        <f t="shared" si="20"/>
        <v>56.90985872235872</v>
      </c>
      <c r="AV8" s="35">
        <f t="shared" si="25"/>
        <v>43545341</v>
      </c>
      <c r="AW8" s="36">
        <f t="shared" si="21"/>
        <v>6686.9381142506145</v>
      </c>
    </row>
    <row r="9" spans="1:49" ht="12.75">
      <c r="A9" s="43">
        <v>6</v>
      </c>
      <c r="B9" s="14" t="s">
        <v>35</v>
      </c>
      <c r="C9" s="15">
        <v>6153</v>
      </c>
      <c r="D9" s="16">
        <v>17447406</v>
      </c>
      <c r="E9" s="16">
        <f t="shared" si="0"/>
        <v>2835.59336908825</v>
      </c>
      <c r="F9" s="16">
        <v>4829286</v>
      </c>
      <c r="G9" s="16">
        <f t="shared" si="1"/>
        <v>784.8668941979522</v>
      </c>
      <c r="H9" s="16">
        <v>1451598</v>
      </c>
      <c r="I9" s="16">
        <f t="shared" si="26"/>
        <v>235.91711360312044</v>
      </c>
      <c r="J9" s="16">
        <v>867560</v>
      </c>
      <c r="K9" s="16">
        <f t="shared" si="2"/>
        <v>140.9978872094913</v>
      </c>
      <c r="L9" s="16">
        <v>87991</v>
      </c>
      <c r="M9" s="16">
        <f t="shared" si="3"/>
        <v>14.30050381927515</v>
      </c>
      <c r="N9" s="16">
        <v>1338433</v>
      </c>
      <c r="O9" s="16">
        <f t="shared" si="4"/>
        <v>217.52527222493092</v>
      </c>
      <c r="P9" s="18">
        <f t="shared" si="22"/>
        <v>26022274</v>
      </c>
      <c r="Q9" s="18">
        <f t="shared" si="5"/>
        <v>4229.20104014302</v>
      </c>
      <c r="R9" s="16">
        <v>2111738</v>
      </c>
      <c r="S9" s="16">
        <f t="shared" si="6"/>
        <v>343.20461563464977</v>
      </c>
      <c r="T9" s="16">
        <v>2623116</v>
      </c>
      <c r="U9" s="16">
        <f t="shared" si="7"/>
        <v>426.3149683081424</v>
      </c>
      <c r="V9" s="20">
        <f t="shared" si="23"/>
        <v>30757128</v>
      </c>
      <c r="W9" s="20">
        <f t="shared" si="8"/>
        <v>4998.720624085812</v>
      </c>
      <c r="X9" s="16">
        <v>2876988</v>
      </c>
      <c r="Y9" s="16">
        <f t="shared" si="9"/>
        <v>467.5748415407119</v>
      </c>
      <c r="Z9" s="16">
        <v>1126739</v>
      </c>
      <c r="AA9" s="16">
        <f t="shared" si="10"/>
        <v>183.12026653664878</v>
      </c>
      <c r="AB9" s="16">
        <v>402664</v>
      </c>
      <c r="AC9" s="16">
        <f t="shared" si="11"/>
        <v>65.44189826101089</v>
      </c>
      <c r="AD9" s="16">
        <v>3911166</v>
      </c>
      <c r="AE9" s="16">
        <f t="shared" si="12"/>
        <v>635.6518771331058</v>
      </c>
      <c r="AF9" s="16">
        <v>2482972</v>
      </c>
      <c r="AG9" s="16">
        <f t="shared" si="13"/>
        <v>403.53843653502355</v>
      </c>
      <c r="AH9" s="16">
        <v>2741722</v>
      </c>
      <c r="AI9" s="16">
        <f t="shared" si="14"/>
        <v>445.59109377539414</v>
      </c>
      <c r="AJ9" s="16">
        <v>0</v>
      </c>
      <c r="AK9" s="16">
        <f t="shared" si="15"/>
        <v>0</v>
      </c>
      <c r="AL9" s="16">
        <v>3000</v>
      </c>
      <c r="AM9" s="16">
        <f t="shared" si="16"/>
        <v>0.48756704046806437</v>
      </c>
      <c r="AN9" s="16">
        <v>370845</v>
      </c>
      <c r="AO9" s="16">
        <f t="shared" si="17"/>
        <v>60.27059970745977</v>
      </c>
      <c r="AP9" s="22">
        <f t="shared" si="24"/>
        <v>13916096</v>
      </c>
      <c r="AQ9" s="37">
        <f t="shared" si="18"/>
        <v>2261.676580529823</v>
      </c>
      <c r="AR9" s="16">
        <v>1940015</v>
      </c>
      <c r="AS9" s="16">
        <f t="shared" si="19"/>
        <v>315.2957906712173</v>
      </c>
      <c r="AT9" s="16">
        <v>2494867</v>
      </c>
      <c r="AU9" s="16">
        <f t="shared" si="20"/>
        <v>405.47163985047945</v>
      </c>
      <c r="AV9" s="24">
        <f t="shared" si="25"/>
        <v>49108106</v>
      </c>
      <c r="AW9" s="38">
        <f t="shared" si="21"/>
        <v>7981.164635137331</v>
      </c>
    </row>
    <row r="10" spans="1:49" ht="12.75">
      <c r="A10" s="41">
        <v>7</v>
      </c>
      <c r="B10" s="14" t="s">
        <v>36</v>
      </c>
      <c r="C10" s="15">
        <v>2422</v>
      </c>
      <c r="D10" s="17">
        <v>9365378</v>
      </c>
      <c r="E10" s="17">
        <f t="shared" si="0"/>
        <v>3866.795210569777</v>
      </c>
      <c r="F10" s="17">
        <v>2355048</v>
      </c>
      <c r="G10" s="17">
        <f t="shared" si="1"/>
        <v>972.356729975227</v>
      </c>
      <c r="H10" s="17">
        <v>202865</v>
      </c>
      <c r="I10" s="17">
        <f t="shared" si="26"/>
        <v>83.75928984310487</v>
      </c>
      <c r="J10" s="17">
        <v>4780</v>
      </c>
      <c r="K10" s="17">
        <f t="shared" si="2"/>
        <v>1.9735755573905862</v>
      </c>
      <c r="L10" s="17">
        <v>125716</v>
      </c>
      <c r="M10" s="17">
        <f t="shared" si="3"/>
        <v>51.90586292320396</v>
      </c>
      <c r="N10" s="17">
        <v>1959097</v>
      </c>
      <c r="O10" s="17">
        <f t="shared" si="4"/>
        <v>808.8757225433526</v>
      </c>
      <c r="P10" s="18">
        <f t="shared" si="22"/>
        <v>14012884</v>
      </c>
      <c r="Q10" s="19">
        <f t="shared" si="5"/>
        <v>5785.666391412056</v>
      </c>
      <c r="R10" s="17">
        <v>464124</v>
      </c>
      <c r="S10" s="17">
        <f t="shared" si="6"/>
        <v>191.62840627580513</v>
      </c>
      <c r="T10" s="17">
        <v>1379035</v>
      </c>
      <c r="U10" s="17">
        <f t="shared" si="7"/>
        <v>569.378612716763</v>
      </c>
      <c r="V10" s="20">
        <f t="shared" si="23"/>
        <v>15856043</v>
      </c>
      <c r="W10" s="21">
        <f t="shared" si="8"/>
        <v>6546.6734104046245</v>
      </c>
      <c r="X10" s="17">
        <v>1252124</v>
      </c>
      <c r="Y10" s="17">
        <f t="shared" si="9"/>
        <v>516.9793559042114</v>
      </c>
      <c r="Z10" s="17">
        <v>1093516</v>
      </c>
      <c r="AA10" s="17">
        <f t="shared" si="10"/>
        <v>451.49298100743187</v>
      </c>
      <c r="AB10" s="17">
        <v>305593</v>
      </c>
      <c r="AC10" s="17">
        <f t="shared" si="11"/>
        <v>126.17382328654006</v>
      </c>
      <c r="AD10" s="17">
        <v>2097891</v>
      </c>
      <c r="AE10" s="17">
        <f t="shared" si="12"/>
        <v>866.181255161024</v>
      </c>
      <c r="AF10" s="17">
        <v>1920892</v>
      </c>
      <c r="AG10" s="17">
        <f t="shared" si="13"/>
        <v>793.1015689512799</v>
      </c>
      <c r="AH10" s="17">
        <v>1552034</v>
      </c>
      <c r="AI10" s="17">
        <f t="shared" si="14"/>
        <v>640.8067712634187</v>
      </c>
      <c r="AJ10" s="17">
        <v>0</v>
      </c>
      <c r="AK10" s="17">
        <f t="shared" si="15"/>
        <v>0</v>
      </c>
      <c r="AL10" s="17">
        <v>4850</v>
      </c>
      <c r="AM10" s="17">
        <f t="shared" si="16"/>
        <v>2.0024772914946327</v>
      </c>
      <c r="AN10" s="17">
        <v>192998</v>
      </c>
      <c r="AO10" s="17">
        <f t="shared" si="17"/>
        <v>79.68538398018167</v>
      </c>
      <c r="AP10" s="22">
        <f t="shared" si="24"/>
        <v>8419898</v>
      </c>
      <c r="AQ10" s="23">
        <f t="shared" si="18"/>
        <v>3476.4236168455823</v>
      </c>
      <c r="AR10" s="17">
        <v>3147839</v>
      </c>
      <c r="AS10" s="17">
        <f t="shared" si="19"/>
        <v>1299.6857968620975</v>
      </c>
      <c r="AT10" s="17">
        <v>1223750</v>
      </c>
      <c r="AU10" s="17">
        <f t="shared" si="20"/>
        <v>505.26424442609414</v>
      </c>
      <c r="AV10" s="24">
        <f t="shared" si="25"/>
        <v>28647530</v>
      </c>
      <c r="AW10" s="25">
        <f t="shared" si="21"/>
        <v>11828.047068538399</v>
      </c>
    </row>
    <row r="11" spans="1:49" ht="12.75">
      <c r="A11" s="41">
        <v>8</v>
      </c>
      <c r="B11" s="14" t="s">
        <v>37</v>
      </c>
      <c r="C11" s="15">
        <v>18868</v>
      </c>
      <c r="D11" s="17">
        <v>48087966</v>
      </c>
      <c r="E11" s="17">
        <f t="shared" si="0"/>
        <v>2548.6520033919865</v>
      </c>
      <c r="F11" s="17">
        <v>15944553</v>
      </c>
      <c r="G11" s="17">
        <f t="shared" si="1"/>
        <v>845.0579287682849</v>
      </c>
      <c r="H11" s="17">
        <v>3108765</v>
      </c>
      <c r="I11" s="17">
        <f t="shared" si="26"/>
        <v>164.76388594445623</v>
      </c>
      <c r="J11" s="17">
        <v>7295585</v>
      </c>
      <c r="K11" s="17">
        <f t="shared" si="2"/>
        <v>386.66445834216665</v>
      </c>
      <c r="L11" s="17">
        <v>916526</v>
      </c>
      <c r="M11" s="17">
        <f t="shared" si="3"/>
        <v>48.57568369726521</v>
      </c>
      <c r="N11" s="17">
        <v>4006350</v>
      </c>
      <c r="O11" s="17">
        <f t="shared" si="4"/>
        <v>212.33570065719738</v>
      </c>
      <c r="P11" s="18">
        <f t="shared" si="22"/>
        <v>79359745</v>
      </c>
      <c r="Q11" s="19">
        <f t="shared" si="5"/>
        <v>4206.049660801356</v>
      </c>
      <c r="R11" s="17">
        <v>5980202</v>
      </c>
      <c r="S11" s="17">
        <f t="shared" si="6"/>
        <v>316.94943820224717</v>
      </c>
      <c r="T11" s="17">
        <v>8148161</v>
      </c>
      <c r="U11" s="17">
        <f t="shared" si="7"/>
        <v>431.8508055967776</v>
      </c>
      <c r="V11" s="20">
        <f t="shared" si="23"/>
        <v>93488108</v>
      </c>
      <c r="W11" s="21">
        <f t="shared" si="8"/>
        <v>4954.849904600382</v>
      </c>
      <c r="X11" s="17">
        <v>8235280</v>
      </c>
      <c r="Y11" s="17">
        <f t="shared" si="9"/>
        <v>436.4680941276235</v>
      </c>
      <c r="Z11" s="17">
        <v>1427254</v>
      </c>
      <c r="AA11" s="17">
        <f t="shared" si="10"/>
        <v>75.64415942336231</v>
      </c>
      <c r="AB11" s="17">
        <v>1359627</v>
      </c>
      <c r="AC11" s="17">
        <f t="shared" si="11"/>
        <v>72.05994276022896</v>
      </c>
      <c r="AD11" s="17">
        <v>14236018</v>
      </c>
      <c r="AE11" s="17">
        <f t="shared" si="12"/>
        <v>754.5059359762561</v>
      </c>
      <c r="AF11" s="17">
        <v>9084891</v>
      </c>
      <c r="AG11" s="17">
        <f t="shared" si="13"/>
        <v>481.49729701081196</v>
      </c>
      <c r="AH11" s="17">
        <v>8073145</v>
      </c>
      <c r="AI11" s="17">
        <f t="shared" si="14"/>
        <v>427.874973500106</v>
      </c>
      <c r="AJ11" s="17">
        <v>0</v>
      </c>
      <c r="AK11" s="17">
        <f t="shared" si="15"/>
        <v>0</v>
      </c>
      <c r="AL11" s="17">
        <v>194298</v>
      </c>
      <c r="AM11" s="17">
        <f t="shared" si="16"/>
        <v>10.297752808988765</v>
      </c>
      <c r="AN11" s="17">
        <v>1088182</v>
      </c>
      <c r="AO11" s="17">
        <f t="shared" si="17"/>
        <v>57.673415306338775</v>
      </c>
      <c r="AP11" s="22">
        <f t="shared" si="24"/>
        <v>43698695</v>
      </c>
      <c r="AQ11" s="23">
        <f t="shared" si="18"/>
        <v>2316.0215709137165</v>
      </c>
      <c r="AR11" s="17">
        <v>827649</v>
      </c>
      <c r="AS11" s="17">
        <f t="shared" si="19"/>
        <v>43.86522153911385</v>
      </c>
      <c r="AT11" s="17">
        <v>5880547</v>
      </c>
      <c r="AU11" s="17">
        <f t="shared" si="20"/>
        <v>311.6677443290227</v>
      </c>
      <c r="AV11" s="24">
        <f t="shared" si="25"/>
        <v>143894999</v>
      </c>
      <c r="AW11" s="25">
        <f t="shared" si="21"/>
        <v>7626.404441382235</v>
      </c>
    </row>
    <row r="12" spans="1:49" ht="12.75">
      <c r="A12" s="41">
        <v>9</v>
      </c>
      <c r="B12" s="14" t="s">
        <v>38</v>
      </c>
      <c r="C12" s="15">
        <v>43524</v>
      </c>
      <c r="D12" s="17">
        <v>127234983</v>
      </c>
      <c r="E12" s="17">
        <f t="shared" si="0"/>
        <v>2923.329266611525</v>
      </c>
      <c r="F12" s="17">
        <v>50826326</v>
      </c>
      <c r="G12" s="17">
        <f t="shared" si="1"/>
        <v>1167.7769965995772</v>
      </c>
      <c r="H12" s="17">
        <v>3893701</v>
      </c>
      <c r="I12" s="17">
        <f t="shared" si="26"/>
        <v>89.46101001746163</v>
      </c>
      <c r="J12" s="17">
        <v>12395846</v>
      </c>
      <c r="K12" s="17">
        <f t="shared" si="2"/>
        <v>284.8048433048433</v>
      </c>
      <c r="L12" s="17">
        <v>593527</v>
      </c>
      <c r="M12" s="17">
        <f t="shared" si="3"/>
        <v>13.636775112581564</v>
      </c>
      <c r="N12" s="17">
        <v>13256105</v>
      </c>
      <c r="O12" s="17">
        <f t="shared" si="4"/>
        <v>304.5700073522654</v>
      </c>
      <c r="P12" s="18">
        <f t="shared" si="22"/>
        <v>208200488</v>
      </c>
      <c r="Q12" s="19">
        <f t="shared" si="5"/>
        <v>4783.578898998254</v>
      </c>
      <c r="R12" s="17">
        <v>14319164</v>
      </c>
      <c r="S12" s="17">
        <f t="shared" si="6"/>
        <v>328.99466960757286</v>
      </c>
      <c r="T12" s="17">
        <v>20663871</v>
      </c>
      <c r="U12" s="17">
        <f t="shared" si="7"/>
        <v>474.7695754066722</v>
      </c>
      <c r="V12" s="20">
        <f t="shared" si="23"/>
        <v>243183523</v>
      </c>
      <c r="W12" s="21">
        <f t="shared" si="8"/>
        <v>5587.343144012499</v>
      </c>
      <c r="X12" s="17">
        <v>21556574</v>
      </c>
      <c r="Y12" s="17">
        <f t="shared" si="9"/>
        <v>495.28016726403825</v>
      </c>
      <c r="Z12" s="17">
        <v>4764038</v>
      </c>
      <c r="AA12" s="17">
        <f t="shared" si="10"/>
        <v>109.4577244738535</v>
      </c>
      <c r="AB12" s="17">
        <v>3496045</v>
      </c>
      <c r="AC12" s="17">
        <f t="shared" si="11"/>
        <v>80.32453359066263</v>
      </c>
      <c r="AD12" s="17">
        <v>31962281</v>
      </c>
      <c r="AE12" s="17">
        <f t="shared" si="12"/>
        <v>734.3599163679809</v>
      </c>
      <c r="AF12" s="17">
        <v>17492732</v>
      </c>
      <c r="AG12" s="17">
        <f t="shared" si="13"/>
        <v>401.91002665196214</v>
      </c>
      <c r="AH12" s="17">
        <v>20328267</v>
      </c>
      <c r="AI12" s="17">
        <f t="shared" si="14"/>
        <v>467.05879514750484</v>
      </c>
      <c r="AJ12" s="17">
        <v>0</v>
      </c>
      <c r="AK12" s="17">
        <f t="shared" si="15"/>
        <v>0</v>
      </c>
      <c r="AL12" s="17">
        <v>741471</v>
      </c>
      <c r="AM12" s="17">
        <f t="shared" si="16"/>
        <v>17.035911221395093</v>
      </c>
      <c r="AN12" s="17">
        <v>4632101</v>
      </c>
      <c r="AO12" s="17">
        <f t="shared" si="17"/>
        <v>106.42636246668505</v>
      </c>
      <c r="AP12" s="22">
        <f t="shared" si="24"/>
        <v>104973509</v>
      </c>
      <c r="AQ12" s="23">
        <f t="shared" si="18"/>
        <v>2411.8534371840824</v>
      </c>
      <c r="AR12" s="17">
        <v>19295680</v>
      </c>
      <c r="AS12" s="17">
        <f t="shared" si="19"/>
        <v>443.33425236651044</v>
      </c>
      <c r="AT12" s="17">
        <v>10364494</v>
      </c>
      <c r="AU12" s="17">
        <f t="shared" si="20"/>
        <v>238.13284624574948</v>
      </c>
      <c r="AV12" s="24">
        <f t="shared" si="25"/>
        <v>377817206</v>
      </c>
      <c r="AW12" s="25">
        <f t="shared" si="21"/>
        <v>8680.66367980884</v>
      </c>
    </row>
    <row r="13" spans="1:49" ht="12.75">
      <c r="A13" s="42">
        <v>10</v>
      </c>
      <c r="B13" s="26" t="s">
        <v>39</v>
      </c>
      <c r="C13" s="27">
        <v>32449</v>
      </c>
      <c r="D13" s="28">
        <v>86876046</v>
      </c>
      <c r="E13" s="28">
        <f t="shared" si="0"/>
        <v>2677.3104255909275</v>
      </c>
      <c r="F13" s="28">
        <v>29989573</v>
      </c>
      <c r="G13" s="28">
        <f t="shared" si="1"/>
        <v>924.2063854047891</v>
      </c>
      <c r="H13" s="28">
        <v>5158532</v>
      </c>
      <c r="I13" s="28">
        <f t="shared" si="26"/>
        <v>158.97352768960522</v>
      </c>
      <c r="J13" s="28">
        <v>2591798</v>
      </c>
      <c r="K13" s="28">
        <f t="shared" si="2"/>
        <v>79.8729698912139</v>
      </c>
      <c r="L13" s="28">
        <v>655456</v>
      </c>
      <c r="M13" s="28">
        <f t="shared" si="3"/>
        <v>20.199574717248606</v>
      </c>
      <c r="N13" s="28">
        <v>12417760</v>
      </c>
      <c r="O13" s="28">
        <f t="shared" si="4"/>
        <v>382.6854448519215</v>
      </c>
      <c r="P13" s="29">
        <f t="shared" si="22"/>
        <v>137689165</v>
      </c>
      <c r="Q13" s="30">
        <f t="shared" si="5"/>
        <v>4243.248328145705</v>
      </c>
      <c r="R13" s="28">
        <v>12238790</v>
      </c>
      <c r="S13" s="28">
        <f t="shared" si="6"/>
        <v>377.17002064778575</v>
      </c>
      <c r="T13" s="28">
        <v>16347916</v>
      </c>
      <c r="U13" s="28">
        <f t="shared" si="7"/>
        <v>503.80338377145677</v>
      </c>
      <c r="V13" s="31">
        <f t="shared" si="23"/>
        <v>166275871</v>
      </c>
      <c r="W13" s="32">
        <f t="shared" si="8"/>
        <v>5124.221732564948</v>
      </c>
      <c r="X13" s="28">
        <v>12238976</v>
      </c>
      <c r="Y13" s="28">
        <f t="shared" si="9"/>
        <v>377.1757527196524</v>
      </c>
      <c r="Z13" s="28">
        <v>4018598</v>
      </c>
      <c r="AA13" s="28">
        <f t="shared" si="10"/>
        <v>123.8435082745231</v>
      </c>
      <c r="AB13" s="28">
        <v>3065475</v>
      </c>
      <c r="AC13" s="28">
        <f t="shared" si="11"/>
        <v>94.47055379210454</v>
      </c>
      <c r="AD13" s="28">
        <v>26026228</v>
      </c>
      <c r="AE13" s="28">
        <f t="shared" si="12"/>
        <v>802.06564146815</v>
      </c>
      <c r="AF13" s="28">
        <v>10868616</v>
      </c>
      <c r="AG13" s="28">
        <f t="shared" si="13"/>
        <v>334.9445591543653</v>
      </c>
      <c r="AH13" s="28">
        <v>14774006</v>
      </c>
      <c r="AI13" s="28">
        <f t="shared" si="14"/>
        <v>455.2992696231009</v>
      </c>
      <c r="AJ13" s="28">
        <v>32091</v>
      </c>
      <c r="AK13" s="28">
        <f t="shared" si="15"/>
        <v>0.9889673025362877</v>
      </c>
      <c r="AL13" s="28">
        <v>154182</v>
      </c>
      <c r="AM13" s="28">
        <f t="shared" si="16"/>
        <v>4.751517766341028</v>
      </c>
      <c r="AN13" s="28">
        <v>2517410</v>
      </c>
      <c r="AO13" s="28">
        <f t="shared" si="17"/>
        <v>77.58051095565348</v>
      </c>
      <c r="AP13" s="33">
        <f t="shared" si="24"/>
        <v>73695582</v>
      </c>
      <c r="AQ13" s="34">
        <f t="shared" si="18"/>
        <v>2271.120281056427</v>
      </c>
      <c r="AR13" s="28">
        <v>33944669</v>
      </c>
      <c r="AS13" s="28">
        <f t="shared" si="19"/>
        <v>1046.0929150359025</v>
      </c>
      <c r="AT13" s="28">
        <v>68920592</v>
      </c>
      <c r="AU13" s="28">
        <f t="shared" si="20"/>
        <v>2123.9665937317022</v>
      </c>
      <c r="AV13" s="35">
        <f t="shared" si="25"/>
        <v>342836714</v>
      </c>
      <c r="AW13" s="36">
        <f t="shared" si="21"/>
        <v>10565.40152238898</v>
      </c>
    </row>
    <row r="14" spans="1:49" ht="12.75">
      <c r="A14" s="41">
        <v>11</v>
      </c>
      <c r="B14" s="14" t="s">
        <v>40</v>
      </c>
      <c r="C14" s="15">
        <v>1871</v>
      </c>
      <c r="D14" s="17">
        <v>5235501</v>
      </c>
      <c r="E14" s="17">
        <f t="shared" si="0"/>
        <v>2798.236771779797</v>
      </c>
      <c r="F14" s="17">
        <v>1510352</v>
      </c>
      <c r="G14" s="17">
        <f t="shared" si="1"/>
        <v>807.2431854623196</v>
      </c>
      <c r="H14" s="17">
        <v>274403</v>
      </c>
      <c r="I14" s="17">
        <f t="shared" si="26"/>
        <v>146.66114377338323</v>
      </c>
      <c r="J14" s="17">
        <v>368516</v>
      </c>
      <c r="K14" s="17">
        <f t="shared" si="2"/>
        <v>196.96205237840726</v>
      </c>
      <c r="L14" s="17">
        <v>64008</v>
      </c>
      <c r="M14" s="17">
        <f t="shared" si="3"/>
        <v>34.21058257616248</v>
      </c>
      <c r="N14" s="17">
        <v>697826</v>
      </c>
      <c r="O14" s="17">
        <f t="shared" si="4"/>
        <v>372.9695350080171</v>
      </c>
      <c r="P14" s="18">
        <f t="shared" si="22"/>
        <v>8150606</v>
      </c>
      <c r="Q14" s="19">
        <f t="shared" si="5"/>
        <v>4356.283270978087</v>
      </c>
      <c r="R14" s="17">
        <v>380273</v>
      </c>
      <c r="S14" s="17">
        <f t="shared" si="6"/>
        <v>203.2458578300374</v>
      </c>
      <c r="T14" s="17">
        <v>813629</v>
      </c>
      <c r="U14" s="17">
        <f t="shared" si="7"/>
        <v>434.86317477284877</v>
      </c>
      <c r="V14" s="20">
        <f t="shared" si="23"/>
        <v>9344508</v>
      </c>
      <c r="W14" s="21">
        <f t="shared" si="8"/>
        <v>4994.392303580973</v>
      </c>
      <c r="X14" s="17">
        <v>741561</v>
      </c>
      <c r="Y14" s="17">
        <f t="shared" si="9"/>
        <v>396.34473543559596</v>
      </c>
      <c r="Z14" s="17">
        <v>400632</v>
      </c>
      <c r="AA14" s="17">
        <f t="shared" si="10"/>
        <v>214.12720470336717</v>
      </c>
      <c r="AB14" s="17">
        <v>244024</v>
      </c>
      <c r="AC14" s="17">
        <f t="shared" si="11"/>
        <v>130.4243719935863</v>
      </c>
      <c r="AD14" s="17">
        <v>955764</v>
      </c>
      <c r="AE14" s="17">
        <f t="shared" si="12"/>
        <v>510.8305718866916</v>
      </c>
      <c r="AF14" s="17">
        <v>1012013</v>
      </c>
      <c r="AG14" s="17">
        <f t="shared" si="13"/>
        <v>540.8941742383752</v>
      </c>
      <c r="AH14" s="17">
        <v>1167546</v>
      </c>
      <c r="AI14" s="17">
        <f t="shared" si="14"/>
        <v>624.0224478888294</v>
      </c>
      <c r="AJ14" s="17">
        <v>0</v>
      </c>
      <c r="AK14" s="17">
        <f t="shared" si="15"/>
        <v>0</v>
      </c>
      <c r="AL14" s="17">
        <v>0</v>
      </c>
      <c r="AM14" s="17">
        <f t="shared" si="16"/>
        <v>0</v>
      </c>
      <c r="AN14" s="17">
        <v>5733</v>
      </c>
      <c r="AO14" s="17">
        <f t="shared" si="17"/>
        <v>3.0641368252271515</v>
      </c>
      <c r="AP14" s="22">
        <f t="shared" si="24"/>
        <v>4527273</v>
      </c>
      <c r="AQ14" s="23">
        <f t="shared" si="18"/>
        <v>2419.707642971673</v>
      </c>
      <c r="AR14" s="17">
        <v>202399</v>
      </c>
      <c r="AS14" s="17">
        <f t="shared" si="19"/>
        <v>108.17691074291822</v>
      </c>
      <c r="AT14" s="17">
        <v>99827</v>
      </c>
      <c r="AU14" s="17">
        <f t="shared" si="20"/>
        <v>53.35489043292357</v>
      </c>
      <c r="AV14" s="24">
        <f t="shared" si="25"/>
        <v>14174007</v>
      </c>
      <c r="AW14" s="25">
        <f t="shared" si="21"/>
        <v>7575.631747728487</v>
      </c>
    </row>
    <row r="15" spans="1:49" ht="12.75">
      <c r="A15" s="41">
        <v>12</v>
      </c>
      <c r="B15" s="14" t="s">
        <v>41</v>
      </c>
      <c r="C15" s="15">
        <v>1797</v>
      </c>
      <c r="D15" s="17">
        <v>6776991</v>
      </c>
      <c r="E15" s="17">
        <f t="shared" si="0"/>
        <v>3771.280467445743</v>
      </c>
      <c r="F15" s="17">
        <v>1914997</v>
      </c>
      <c r="G15" s="17">
        <f t="shared" si="1"/>
        <v>1065.663327768503</v>
      </c>
      <c r="H15" s="17">
        <v>771626</v>
      </c>
      <c r="I15" s="17">
        <f t="shared" si="26"/>
        <v>429.39677239844184</v>
      </c>
      <c r="J15" s="17">
        <v>199328</v>
      </c>
      <c r="K15" s="17">
        <f t="shared" si="2"/>
        <v>110.9226488592098</v>
      </c>
      <c r="L15" s="17">
        <v>0</v>
      </c>
      <c r="M15" s="17">
        <f t="shared" si="3"/>
        <v>0</v>
      </c>
      <c r="N15" s="17">
        <v>374145</v>
      </c>
      <c r="O15" s="17">
        <f t="shared" si="4"/>
        <v>208.20534223706176</v>
      </c>
      <c r="P15" s="18">
        <f t="shared" si="22"/>
        <v>10037087</v>
      </c>
      <c r="Q15" s="19">
        <f t="shared" si="5"/>
        <v>5585.46855870896</v>
      </c>
      <c r="R15" s="17">
        <v>624061</v>
      </c>
      <c r="S15" s="17">
        <f t="shared" si="6"/>
        <v>347.2793544796884</v>
      </c>
      <c r="T15" s="17">
        <v>895845</v>
      </c>
      <c r="U15" s="17">
        <f t="shared" si="7"/>
        <v>498.5225375626043</v>
      </c>
      <c r="V15" s="20">
        <f t="shared" si="23"/>
        <v>11556993</v>
      </c>
      <c r="W15" s="21">
        <f t="shared" si="8"/>
        <v>6431.270450751252</v>
      </c>
      <c r="X15" s="17">
        <v>1121701</v>
      </c>
      <c r="Y15" s="17">
        <f t="shared" si="9"/>
        <v>624.2075681691708</v>
      </c>
      <c r="Z15" s="17">
        <v>782999</v>
      </c>
      <c r="AA15" s="17">
        <f t="shared" si="10"/>
        <v>435.725653867557</v>
      </c>
      <c r="AB15" s="17">
        <v>230738</v>
      </c>
      <c r="AC15" s="17">
        <f t="shared" si="11"/>
        <v>128.40178074568726</v>
      </c>
      <c r="AD15" s="17">
        <v>2044574</v>
      </c>
      <c r="AE15" s="17">
        <f t="shared" si="12"/>
        <v>1137.7707289927657</v>
      </c>
      <c r="AF15" s="17">
        <v>840447</v>
      </c>
      <c r="AG15" s="17">
        <f t="shared" si="13"/>
        <v>467.69449081803003</v>
      </c>
      <c r="AH15" s="17">
        <v>1008241</v>
      </c>
      <c r="AI15" s="17">
        <f t="shared" si="14"/>
        <v>561.0690038953812</v>
      </c>
      <c r="AJ15" s="17">
        <v>0</v>
      </c>
      <c r="AK15" s="17">
        <f t="shared" si="15"/>
        <v>0</v>
      </c>
      <c r="AL15" s="17">
        <v>7915</v>
      </c>
      <c r="AM15" s="17">
        <f t="shared" si="16"/>
        <v>4.404563160823595</v>
      </c>
      <c r="AN15" s="17">
        <v>3660</v>
      </c>
      <c r="AO15" s="17">
        <f t="shared" si="17"/>
        <v>2.036727879799666</v>
      </c>
      <c r="AP15" s="22">
        <f t="shared" si="24"/>
        <v>6040275</v>
      </c>
      <c r="AQ15" s="23">
        <f t="shared" si="18"/>
        <v>3361.3105175292153</v>
      </c>
      <c r="AR15" s="17">
        <v>2262866</v>
      </c>
      <c r="AS15" s="17">
        <f t="shared" si="19"/>
        <v>1259.2465219810795</v>
      </c>
      <c r="AT15" s="17">
        <v>1407413</v>
      </c>
      <c r="AU15" s="17">
        <f t="shared" si="20"/>
        <v>783.2014468558709</v>
      </c>
      <c r="AV15" s="24">
        <f t="shared" si="25"/>
        <v>21267547</v>
      </c>
      <c r="AW15" s="25">
        <f t="shared" si="21"/>
        <v>11835.028937117419</v>
      </c>
    </row>
    <row r="16" spans="1:49" ht="12.75">
      <c r="A16" s="41">
        <v>13</v>
      </c>
      <c r="B16" s="14" t="s">
        <v>42</v>
      </c>
      <c r="C16" s="15">
        <v>1754</v>
      </c>
      <c r="D16" s="17">
        <v>4742727</v>
      </c>
      <c r="E16" s="17">
        <f t="shared" si="0"/>
        <v>2703.949258836944</v>
      </c>
      <c r="F16" s="17">
        <v>1069231</v>
      </c>
      <c r="G16" s="17">
        <f t="shared" si="1"/>
        <v>609.5957810718359</v>
      </c>
      <c r="H16" s="17">
        <v>632094</v>
      </c>
      <c r="I16" s="17">
        <f t="shared" si="26"/>
        <v>360.3728620296465</v>
      </c>
      <c r="J16" s="17">
        <v>176263</v>
      </c>
      <c r="K16" s="17">
        <f t="shared" si="2"/>
        <v>100.49201824401368</v>
      </c>
      <c r="L16" s="17">
        <v>79357</v>
      </c>
      <c r="M16" s="17">
        <f t="shared" si="3"/>
        <v>45.243443557582665</v>
      </c>
      <c r="N16" s="17">
        <v>692587</v>
      </c>
      <c r="O16" s="17">
        <f t="shared" si="4"/>
        <v>394.8614595210946</v>
      </c>
      <c r="P16" s="18">
        <f t="shared" si="22"/>
        <v>7392259</v>
      </c>
      <c r="Q16" s="19">
        <f t="shared" si="5"/>
        <v>4214.514823261117</v>
      </c>
      <c r="R16" s="17">
        <v>575723</v>
      </c>
      <c r="S16" s="17">
        <f t="shared" si="6"/>
        <v>328.2343215507412</v>
      </c>
      <c r="T16" s="17">
        <v>1369485</v>
      </c>
      <c r="U16" s="17">
        <f t="shared" si="7"/>
        <v>780.7782212086659</v>
      </c>
      <c r="V16" s="20">
        <f t="shared" si="23"/>
        <v>9337467</v>
      </c>
      <c r="W16" s="21">
        <f t="shared" si="8"/>
        <v>5323.527366020525</v>
      </c>
      <c r="X16" s="17">
        <v>667187</v>
      </c>
      <c r="Y16" s="17">
        <f t="shared" si="9"/>
        <v>380.38027366020526</v>
      </c>
      <c r="Z16" s="17">
        <v>347089</v>
      </c>
      <c r="AA16" s="17">
        <f t="shared" si="10"/>
        <v>197.8842645381984</v>
      </c>
      <c r="AB16" s="17">
        <v>309371</v>
      </c>
      <c r="AC16" s="17">
        <f t="shared" si="11"/>
        <v>176.38027366020523</v>
      </c>
      <c r="AD16" s="17">
        <v>1099212</v>
      </c>
      <c r="AE16" s="17">
        <f t="shared" si="12"/>
        <v>626.6887115165337</v>
      </c>
      <c r="AF16" s="17">
        <v>1053833</v>
      </c>
      <c r="AG16" s="17">
        <f t="shared" si="13"/>
        <v>600.8169897377423</v>
      </c>
      <c r="AH16" s="17">
        <v>980224</v>
      </c>
      <c r="AI16" s="17">
        <f t="shared" si="14"/>
        <v>558.8506271379704</v>
      </c>
      <c r="AJ16" s="17">
        <v>0</v>
      </c>
      <c r="AK16" s="17">
        <f t="shared" si="15"/>
        <v>0</v>
      </c>
      <c r="AL16" s="17">
        <v>12246</v>
      </c>
      <c r="AM16" s="17">
        <f t="shared" si="16"/>
        <v>6.98175598631699</v>
      </c>
      <c r="AN16" s="17">
        <v>10236</v>
      </c>
      <c r="AO16" s="17">
        <f t="shared" si="17"/>
        <v>5.835803876852908</v>
      </c>
      <c r="AP16" s="22">
        <f t="shared" si="24"/>
        <v>4479398</v>
      </c>
      <c r="AQ16" s="23">
        <f t="shared" si="18"/>
        <v>2553.818700114025</v>
      </c>
      <c r="AR16" s="17">
        <v>294938</v>
      </c>
      <c r="AS16" s="17">
        <f t="shared" si="19"/>
        <v>168.15165336374002</v>
      </c>
      <c r="AT16" s="17">
        <v>342632</v>
      </c>
      <c r="AU16" s="17">
        <f t="shared" si="20"/>
        <v>195.34321550741163</v>
      </c>
      <c r="AV16" s="24">
        <f t="shared" si="25"/>
        <v>14454435</v>
      </c>
      <c r="AW16" s="25">
        <f t="shared" si="21"/>
        <v>8240.8409350057</v>
      </c>
    </row>
    <row r="17" spans="1:49" ht="12.75">
      <c r="A17" s="41">
        <v>14</v>
      </c>
      <c r="B17" s="14" t="s">
        <v>43</v>
      </c>
      <c r="C17" s="15">
        <v>2736</v>
      </c>
      <c r="D17" s="17">
        <v>9076226</v>
      </c>
      <c r="E17" s="17">
        <f t="shared" si="0"/>
        <v>3317.3340643274855</v>
      </c>
      <c r="F17" s="17">
        <v>2625268</v>
      </c>
      <c r="G17" s="17">
        <f t="shared" si="1"/>
        <v>959.5277777777778</v>
      </c>
      <c r="H17" s="17">
        <v>596391</v>
      </c>
      <c r="I17" s="17">
        <f t="shared" si="26"/>
        <v>217.97916666666666</v>
      </c>
      <c r="J17" s="17">
        <v>415001</v>
      </c>
      <c r="K17" s="17">
        <f t="shared" si="2"/>
        <v>151.68165204678363</v>
      </c>
      <c r="L17" s="17">
        <v>104012</v>
      </c>
      <c r="M17" s="17">
        <f t="shared" si="3"/>
        <v>38.01608187134503</v>
      </c>
      <c r="N17" s="17">
        <v>1279877</v>
      </c>
      <c r="O17" s="17">
        <f t="shared" si="4"/>
        <v>467.79130116959067</v>
      </c>
      <c r="P17" s="18">
        <f t="shared" si="22"/>
        <v>14096775</v>
      </c>
      <c r="Q17" s="19">
        <f t="shared" si="5"/>
        <v>5152.330043859649</v>
      </c>
      <c r="R17" s="17">
        <v>697184</v>
      </c>
      <c r="S17" s="17">
        <f t="shared" si="6"/>
        <v>254.8187134502924</v>
      </c>
      <c r="T17" s="17">
        <v>1523413</v>
      </c>
      <c r="U17" s="17">
        <f t="shared" si="7"/>
        <v>556.8029970760234</v>
      </c>
      <c r="V17" s="20">
        <f t="shared" si="23"/>
        <v>16317372</v>
      </c>
      <c r="W17" s="21">
        <f t="shared" si="8"/>
        <v>5963.951754385965</v>
      </c>
      <c r="X17" s="17">
        <v>1390352</v>
      </c>
      <c r="Y17" s="17">
        <f t="shared" si="9"/>
        <v>508.16959064327483</v>
      </c>
      <c r="Z17" s="17">
        <v>670439</v>
      </c>
      <c r="AA17" s="17">
        <f t="shared" si="10"/>
        <v>245.04349415204678</v>
      </c>
      <c r="AB17" s="17">
        <v>225387</v>
      </c>
      <c r="AC17" s="17">
        <f t="shared" si="11"/>
        <v>82.3782894736842</v>
      </c>
      <c r="AD17" s="17">
        <v>2139943</v>
      </c>
      <c r="AE17" s="17">
        <f t="shared" si="12"/>
        <v>782.1429093567251</v>
      </c>
      <c r="AF17" s="17">
        <v>1192594</v>
      </c>
      <c r="AG17" s="17">
        <f t="shared" si="13"/>
        <v>435.88961988304095</v>
      </c>
      <c r="AH17" s="17">
        <v>1740853</v>
      </c>
      <c r="AI17" s="17">
        <f t="shared" si="14"/>
        <v>636.2766812865497</v>
      </c>
      <c r="AJ17" s="17">
        <v>0</v>
      </c>
      <c r="AK17" s="17">
        <f t="shared" si="15"/>
        <v>0</v>
      </c>
      <c r="AL17" s="17">
        <v>20244</v>
      </c>
      <c r="AM17" s="17">
        <f t="shared" si="16"/>
        <v>7.399122807017544</v>
      </c>
      <c r="AN17" s="17">
        <v>9400</v>
      </c>
      <c r="AO17" s="17">
        <f t="shared" si="17"/>
        <v>3.435672514619883</v>
      </c>
      <c r="AP17" s="22">
        <f t="shared" si="24"/>
        <v>7389212</v>
      </c>
      <c r="AQ17" s="23">
        <f t="shared" si="18"/>
        <v>2700.7353801169593</v>
      </c>
      <c r="AR17" s="17">
        <v>1354434</v>
      </c>
      <c r="AS17" s="17">
        <f t="shared" si="19"/>
        <v>495.0416666666667</v>
      </c>
      <c r="AT17" s="17">
        <v>1299398</v>
      </c>
      <c r="AU17" s="17">
        <f t="shared" si="20"/>
        <v>474.92616959064327</v>
      </c>
      <c r="AV17" s="24">
        <f t="shared" si="25"/>
        <v>26360416</v>
      </c>
      <c r="AW17" s="25">
        <f t="shared" si="21"/>
        <v>9634.654970760233</v>
      </c>
    </row>
    <row r="18" spans="1:49" ht="12.75">
      <c r="A18" s="42">
        <v>15</v>
      </c>
      <c r="B18" s="26" t="s">
        <v>44</v>
      </c>
      <c r="C18" s="27">
        <v>3865</v>
      </c>
      <c r="D18" s="28">
        <v>10755330</v>
      </c>
      <c r="E18" s="28">
        <f t="shared" si="0"/>
        <v>2782.750323415265</v>
      </c>
      <c r="F18" s="28">
        <v>2766847</v>
      </c>
      <c r="G18" s="28">
        <f t="shared" si="1"/>
        <v>715.872445019405</v>
      </c>
      <c r="H18" s="28">
        <v>670849</v>
      </c>
      <c r="I18" s="28">
        <f t="shared" si="26"/>
        <v>173.57024579560155</v>
      </c>
      <c r="J18" s="28">
        <v>1653747</v>
      </c>
      <c r="K18" s="28">
        <f t="shared" si="2"/>
        <v>427.87761966364815</v>
      </c>
      <c r="L18" s="28">
        <v>207894</v>
      </c>
      <c r="M18" s="28">
        <f t="shared" si="3"/>
        <v>53.7888745148771</v>
      </c>
      <c r="N18" s="28">
        <v>2095591</v>
      </c>
      <c r="O18" s="28">
        <f t="shared" si="4"/>
        <v>542.1968952134541</v>
      </c>
      <c r="P18" s="29">
        <f t="shared" si="22"/>
        <v>18150258</v>
      </c>
      <c r="Q18" s="30">
        <f t="shared" si="5"/>
        <v>4696.056403622251</v>
      </c>
      <c r="R18" s="28">
        <v>1166163</v>
      </c>
      <c r="S18" s="28">
        <f t="shared" si="6"/>
        <v>301.72393272962483</v>
      </c>
      <c r="T18" s="28">
        <v>1905226</v>
      </c>
      <c r="U18" s="28">
        <f t="shared" si="7"/>
        <v>492.9433376455369</v>
      </c>
      <c r="V18" s="31">
        <f t="shared" si="23"/>
        <v>21221647</v>
      </c>
      <c r="W18" s="32">
        <f t="shared" si="8"/>
        <v>5490.723673997412</v>
      </c>
      <c r="X18" s="28">
        <v>1648888</v>
      </c>
      <c r="Y18" s="28">
        <f t="shared" si="9"/>
        <v>426.62043984476065</v>
      </c>
      <c r="Z18" s="28">
        <v>924509</v>
      </c>
      <c r="AA18" s="28">
        <f t="shared" si="10"/>
        <v>239.20025873221215</v>
      </c>
      <c r="AB18" s="28">
        <v>351712</v>
      </c>
      <c r="AC18" s="28">
        <f t="shared" si="11"/>
        <v>90.99922380336352</v>
      </c>
      <c r="AD18" s="28">
        <v>2311223</v>
      </c>
      <c r="AE18" s="28">
        <f t="shared" si="12"/>
        <v>597.9878395860285</v>
      </c>
      <c r="AF18" s="28">
        <v>1155235</v>
      </c>
      <c r="AG18" s="28">
        <f t="shared" si="13"/>
        <v>298.8965071151358</v>
      </c>
      <c r="AH18" s="28">
        <v>2024274</v>
      </c>
      <c r="AI18" s="28">
        <f t="shared" si="14"/>
        <v>523.7448900388098</v>
      </c>
      <c r="AJ18" s="28">
        <v>0</v>
      </c>
      <c r="AK18" s="28">
        <f t="shared" si="15"/>
        <v>0</v>
      </c>
      <c r="AL18" s="28">
        <v>63016</v>
      </c>
      <c r="AM18" s="28">
        <f t="shared" si="16"/>
        <v>16.304269081500646</v>
      </c>
      <c r="AN18" s="28">
        <v>433624</v>
      </c>
      <c r="AO18" s="28">
        <f t="shared" si="17"/>
        <v>112.19249676584735</v>
      </c>
      <c r="AP18" s="33">
        <f t="shared" si="24"/>
        <v>8912481</v>
      </c>
      <c r="AQ18" s="34">
        <f t="shared" si="18"/>
        <v>2305.9459249676584</v>
      </c>
      <c r="AR18" s="28">
        <v>541077</v>
      </c>
      <c r="AS18" s="28">
        <f t="shared" si="19"/>
        <v>139.99404915912032</v>
      </c>
      <c r="AT18" s="28">
        <v>47273</v>
      </c>
      <c r="AU18" s="28">
        <f t="shared" si="20"/>
        <v>12.23104786545925</v>
      </c>
      <c r="AV18" s="35">
        <f t="shared" si="25"/>
        <v>30722478</v>
      </c>
      <c r="AW18" s="36">
        <f t="shared" si="21"/>
        <v>7948.894695989651</v>
      </c>
    </row>
    <row r="19" spans="1:49" ht="12.75">
      <c r="A19" s="41">
        <v>16</v>
      </c>
      <c r="B19" s="14" t="s">
        <v>45</v>
      </c>
      <c r="C19" s="15">
        <v>5012</v>
      </c>
      <c r="D19" s="17">
        <v>14140442</v>
      </c>
      <c r="E19" s="17">
        <f t="shared" si="0"/>
        <v>2821.3172386272945</v>
      </c>
      <c r="F19" s="17">
        <v>5271198</v>
      </c>
      <c r="G19" s="17">
        <f t="shared" si="1"/>
        <v>1051.7154828411813</v>
      </c>
      <c r="H19" s="17">
        <v>1202570</v>
      </c>
      <c r="I19" s="17">
        <f t="shared" si="26"/>
        <v>239.93814844373503</v>
      </c>
      <c r="J19" s="17">
        <v>3251430</v>
      </c>
      <c r="K19" s="17">
        <f t="shared" si="2"/>
        <v>648.7290502793296</v>
      </c>
      <c r="L19" s="17">
        <v>117632</v>
      </c>
      <c r="M19" s="17">
        <f t="shared" si="3"/>
        <v>23.470071827613726</v>
      </c>
      <c r="N19" s="17">
        <v>2833429</v>
      </c>
      <c r="O19" s="17">
        <f t="shared" si="4"/>
        <v>565.3290103750998</v>
      </c>
      <c r="P19" s="18">
        <f t="shared" si="22"/>
        <v>26816701</v>
      </c>
      <c r="Q19" s="19">
        <f t="shared" si="5"/>
        <v>5350.499002394254</v>
      </c>
      <c r="R19" s="17">
        <v>1229814</v>
      </c>
      <c r="S19" s="17">
        <f t="shared" si="6"/>
        <v>245.37390263367917</v>
      </c>
      <c r="T19" s="17">
        <v>2821551</v>
      </c>
      <c r="U19" s="17">
        <f t="shared" si="7"/>
        <v>562.9590981644054</v>
      </c>
      <c r="V19" s="20">
        <f t="shared" si="23"/>
        <v>30868066</v>
      </c>
      <c r="W19" s="21">
        <f t="shared" si="8"/>
        <v>6158.832003192339</v>
      </c>
      <c r="X19" s="17">
        <v>2474147</v>
      </c>
      <c r="Y19" s="17">
        <f t="shared" si="9"/>
        <v>493.6446528332003</v>
      </c>
      <c r="Z19" s="17">
        <v>1188358</v>
      </c>
      <c r="AA19" s="17">
        <f t="shared" si="10"/>
        <v>237.1025538707103</v>
      </c>
      <c r="AB19" s="17">
        <v>656261</v>
      </c>
      <c r="AC19" s="17">
        <f t="shared" si="11"/>
        <v>130.9379489225858</v>
      </c>
      <c r="AD19" s="17">
        <v>3982820</v>
      </c>
      <c r="AE19" s="17">
        <f t="shared" si="12"/>
        <v>794.656823623304</v>
      </c>
      <c r="AF19" s="17">
        <v>3234242</v>
      </c>
      <c r="AG19" s="17">
        <f t="shared" si="13"/>
        <v>645.2996807661613</v>
      </c>
      <c r="AH19" s="17">
        <v>2901922</v>
      </c>
      <c r="AI19" s="17">
        <f t="shared" si="14"/>
        <v>578.9948124501198</v>
      </c>
      <c r="AJ19" s="17">
        <v>0</v>
      </c>
      <c r="AK19" s="17">
        <f t="shared" si="15"/>
        <v>0</v>
      </c>
      <c r="AL19" s="17">
        <v>0</v>
      </c>
      <c r="AM19" s="17">
        <f t="shared" si="16"/>
        <v>0</v>
      </c>
      <c r="AN19" s="17">
        <v>181576</v>
      </c>
      <c r="AO19" s="17">
        <f t="shared" si="17"/>
        <v>36.22825219473264</v>
      </c>
      <c r="AP19" s="22">
        <f t="shared" si="24"/>
        <v>14619326</v>
      </c>
      <c r="AQ19" s="23">
        <f t="shared" si="18"/>
        <v>2916.864724660814</v>
      </c>
      <c r="AR19" s="17">
        <v>1243530</v>
      </c>
      <c r="AS19" s="17">
        <f t="shared" si="19"/>
        <v>248.11053471667998</v>
      </c>
      <c r="AT19" s="17">
        <v>2974726</v>
      </c>
      <c r="AU19" s="17">
        <f t="shared" si="20"/>
        <v>593.5207501995211</v>
      </c>
      <c r="AV19" s="24">
        <f t="shared" si="25"/>
        <v>49705648</v>
      </c>
      <c r="AW19" s="25">
        <f t="shared" si="21"/>
        <v>9917.328012769354</v>
      </c>
    </row>
    <row r="20" spans="1:49" ht="12.75">
      <c r="A20" s="41">
        <v>17</v>
      </c>
      <c r="B20" s="14" t="s">
        <v>46</v>
      </c>
      <c r="C20" s="15">
        <v>46408</v>
      </c>
      <c r="D20" s="17">
        <v>124008854</v>
      </c>
      <c r="E20" s="17">
        <f t="shared" si="0"/>
        <v>2672.143897603861</v>
      </c>
      <c r="F20" s="17">
        <v>56985552</v>
      </c>
      <c r="G20" s="17">
        <f t="shared" si="1"/>
        <v>1227.9251853128771</v>
      </c>
      <c r="H20" s="17">
        <v>8040652</v>
      </c>
      <c r="I20" s="17">
        <f t="shared" si="26"/>
        <v>173.2600413721772</v>
      </c>
      <c r="J20" s="17">
        <v>8879245</v>
      </c>
      <c r="K20" s="17">
        <f t="shared" si="2"/>
        <v>191.33005085330115</v>
      </c>
      <c r="L20" s="17">
        <v>1214129</v>
      </c>
      <c r="M20" s="17">
        <f t="shared" si="3"/>
        <v>26.16206257541803</v>
      </c>
      <c r="N20" s="17">
        <v>23698055</v>
      </c>
      <c r="O20" s="17">
        <f t="shared" si="4"/>
        <v>510.6459015686951</v>
      </c>
      <c r="P20" s="18">
        <f t="shared" si="22"/>
        <v>222826487</v>
      </c>
      <c r="Q20" s="19">
        <f t="shared" si="5"/>
        <v>4801.46713928633</v>
      </c>
      <c r="R20" s="17">
        <v>19119811</v>
      </c>
      <c r="S20" s="17">
        <f t="shared" si="6"/>
        <v>411.99385881744524</v>
      </c>
      <c r="T20" s="17">
        <v>14546411</v>
      </c>
      <c r="U20" s="17">
        <f t="shared" si="7"/>
        <v>313.44619462161694</v>
      </c>
      <c r="V20" s="20">
        <f t="shared" si="23"/>
        <v>256492709</v>
      </c>
      <c r="W20" s="21">
        <f t="shared" si="8"/>
        <v>5526.907192725392</v>
      </c>
      <c r="X20" s="17">
        <v>18342239</v>
      </c>
      <c r="Y20" s="17">
        <f t="shared" si="9"/>
        <v>395.23873039131183</v>
      </c>
      <c r="Z20" s="17">
        <v>9459180</v>
      </c>
      <c r="AA20" s="17">
        <f t="shared" si="10"/>
        <v>203.8264954318221</v>
      </c>
      <c r="AB20" s="17">
        <v>3872363</v>
      </c>
      <c r="AC20" s="17">
        <f t="shared" si="11"/>
        <v>83.44171263575245</v>
      </c>
      <c r="AD20" s="17">
        <v>48146939</v>
      </c>
      <c r="AE20" s="17">
        <f t="shared" si="12"/>
        <v>1037.4706731598</v>
      </c>
      <c r="AF20" s="17">
        <v>23238591</v>
      </c>
      <c r="AG20" s="17">
        <f t="shared" si="13"/>
        <v>500.74536717807274</v>
      </c>
      <c r="AH20" s="17">
        <v>26361698</v>
      </c>
      <c r="AI20" s="17">
        <f t="shared" si="14"/>
        <v>568.0421048095156</v>
      </c>
      <c r="AJ20" s="17">
        <v>0</v>
      </c>
      <c r="AK20" s="17">
        <f t="shared" si="15"/>
        <v>0</v>
      </c>
      <c r="AL20" s="17">
        <v>4777</v>
      </c>
      <c r="AM20" s="17">
        <f t="shared" si="16"/>
        <v>0.10293483882089295</v>
      </c>
      <c r="AN20" s="17">
        <v>7279750</v>
      </c>
      <c r="AO20" s="17">
        <f t="shared" si="17"/>
        <v>156.8641182554732</v>
      </c>
      <c r="AP20" s="22">
        <f t="shared" si="24"/>
        <v>136705537</v>
      </c>
      <c r="AQ20" s="23">
        <f t="shared" si="18"/>
        <v>2945.732136700569</v>
      </c>
      <c r="AR20" s="17">
        <v>23236237</v>
      </c>
      <c r="AS20" s="17">
        <f t="shared" si="19"/>
        <v>500.6946431649716</v>
      </c>
      <c r="AT20" s="17">
        <v>842716</v>
      </c>
      <c r="AU20" s="17">
        <f t="shared" si="20"/>
        <v>18.1588519220824</v>
      </c>
      <c r="AV20" s="24">
        <f t="shared" si="25"/>
        <v>417277199</v>
      </c>
      <c r="AW20" s="25">
        <f t="shared" si="21"/>
        <v>8991.492824513016</v>
      </c>
    </row>
    <row r="21" spans="1:49" ht="12.75">
      <c r="A21" s="41">
        <v>18</v>
      </c>
      <c r="B21" s="14" t="s">
        <v>47</v>
      </c>
      <c r="C21" s="15">
        <v>1597</v>
      </c>
      <c r="D21" s="17">
        <v>5536140</v>
      </c>
      <c r="E21" s="17">
        <f t="shared" si="0"/>
        <v>3466.587351283657</v>
      </c>
      <c r="F21" s="17">
        <v>1179161</v>
      </c>
      <c r="G21" s="17">
        <f t="shared" si="1"/>
        <v>738.3600500939261</v>
      </c>
      <c r="H21" s="17">
        <v>298875</v>
      </c>
      <c r="I21" s="17">
        <f t="shared" si="26"/>
        <v>187.1477770820288</v>
      </c>
      <c r="J21" s="17">
        <v>76345</v>
      </c>
      <c r="K21" s="17">
        <f t="shared" si="2"/>
        <v>47.805259862241705</v>
      </c>
      <c r="L21" s="17">
        <v>126139</v>
      </c>
      <c r="M21" s="17">
        <f t="shared" si="3"/>
        <v>78.98497182216656</v>
      </c>
      <c r="N21" s="17">
        <v>1219463</v>
      </c>
      <c r="O21" s="17">
        <f t="shared" si="4"/>
        <v>763.5961177207264</v>
      </c>
      <c r="P21" s="18">
        <f t="shared" si="22"/>
        <v>8436123</v>
      </c>
      <c r="Q21" s="19">
        <f t="shared" si="5"/>
        <v>5282.481527864747</v>
      </c>
      <c r="R21" s="17">
        <v>423599</v>
      </c>
      <c r="S21" s="17">
        <f t="shared" si="6"/>
        <v>265.2467125860989</v>
      </c>
      <c r="T21" s="17">
        <v>655450</v>
      </c>
      <c r="U21" s="17">
        <f t="shared" si="7"/>
        <v>410.4257983719474</v>
      </c>
      <c r="V21" s="20">
        <f t="shared" si="23"/>
        <v>9515172</v>
      </c>
      <c r="W21" s="21">
        <f t="shared" si="8"/>
        <v>5958.154038822793</v>
      </c>
      <c r="X21" s="17">
        <v>804987</v>
      </c>
      <c r="Y21" s="17">
        <f t="shared" si="9"/>
        <v>504.06199123356294</v>
      </c>
      <c r="Z21" s="17">
        <v>379566</v>
      </c>
      <c r="AA21" s="17">
        <f t="shared" si="10"/>
        <v>237.67438948027552</v>
      </c>
      <c r="AB21" s="17">
        <v>422214</v>
      </c>
      <c r="AC21" s="17">
        <f t="shared" si="11"/>
        <v>264.3794614902943</v>
      </c>
      <c r="AD21" s="17">
        <v>1489456</v>
      </c>
      <c r="AE21" s="17">
        <f t="shared" si="12"/>
        <v>932.6587351283657</v>
      </c>
      <c r="AF21" s="17">
        <v>690210</v>
      </c>
      <c r="AG21" s="17">
        <f t="shared" si="13"/>
        <v>432.19160926737635</v>
      </c>
      <c r="AH21" s="17">
        <v>1107555</v>
      </c>
      <c r="AI21" s="17">
        <f t="shared" si="14"/>
        <v>693.522229179712</v>
      </c>
      <c r="AJ21" s="17">
        <v>0</v>
      </c>
      <c r="AK21" s="17">
        <f t="shared" si="15"/>
        <v>0</v>
      </c>
      <c r="AL21" s="17">
        <v>3424</v>
      </c>
      <c r="AM21" s="17">
        <f t="shared" si="16"/>
        <v>2.144020037570445</v>
      </c>
      <c r="AN21" s="17">
        <v>494</v>
      </c>
      <c r="AO21" s="17">
        <f t="shared" si="17"/>
        <v>0.30932999373825926</v>
      </c>
      <c r="AP21" s="22">
        <f t="shared" si="24"/>
        <v>4897906</v>
      </c>
      <c r="AQ21" s="23">
        <f t="shared" si="18"/>
        <v>3066.9417658108955</v>
      </c>
      <c r="AR21" s="17">
        <v>215159</v>
      </c>
      <c r="AS21" s="17">
        <f t="shared" si="19"/>
        <v>134.72698810269256</v>
      </c>
      <c r="AT21" s="17">
        <v>935027</v>
      </c>
      <c r="AU21" s="17">
        <f t="shared" si="20"/>
        <v>585.4896681277395</v>
      </c>
      <c r="AV21" s="24">
        <f t="shared" si="25"/>
        <v>15563264</v>
      </c>
      <c r="AW21" s="25">
        <f t="shared" si="21"/>
        <v>9745.312460864121</v>
      </c>
    </row>
    <row r="22" spans="1:49" ht="12.75">
      <c r="A22" s="41">
        <v>19</v>
      </c>
      <c r="B22" s="14" t="s">
        <v>48</v>
      </c>
      <c r="C22" s="15">
        <v>2343</v>
      </c>
      <c r="D22" s="17">
        <v>7174674</v>
      </c>
      <c r="E22" s="17">
        <f t="shared" si="0"/>
        <v>3062.1741357234314</v>
      </c>
      <c r="F22" s="17">
        <v>1892972</v>
      </c>
      <c r="G22" s="17">
        <f t="shared" si="1"/>
        <v>807.9265898420828</v>
      </c>
      <c r="H22" s="17">
        <v>405531</v>
      </c>
      <c r="I22" s="17">
        <f t="shared" si="26"/>
        <v>173.0819462227913</v>
      </c>
      <c r="J22" s="17">
        <v>258903</v>
      </c>
      <c r="K22" s="17">
        <f t="shared" si="2"/>
        <v>110.50064020486556</v>
      </c>
      <c r="L22" s="17">
        <v>49660</v>
      </c>
      <c r="M22" s="17">
        <f t="shared" si="3"/>
        <v>21.195049082373025</v>
      </c>
      <c r="N22" s="17">
        <v>642960</v>
      </c>
      <c r="O22" s="17">
        <f t="shared" si="4"/>
        <v>274.41741357234315</v>
      </c>
      <c r="P22" s="18">
        <f t="shared" si="22"/>
        <v>10424700</v>
      </c>
      <c r="Q22" s="19">
        <f t="shared" si="5"/>
        <v>4449.295774647887</v>
      </c>
      <c r="R22" s="17">
        <v>863006</v>
      </c>
      <c r="S22" s="17">
        <f t="shared" si="6"/>
        <v>368.33376013657704</v>
      </c>
      <c r="T22" s="17">
        <v>1261319</v>
      </c>
      <c r="U22" s="17">
        <f t="shared" si="7"/>
        <v>538.3350405463082</v>
      </c>
      <c r="V22" s="20">
        <f t="shared" si="23"/>
        <v>12549025</v>
      </c>
      <c r="W22" s="21">
        <f t="shared" si="8"/>
        <v>5355.964575330772</v>
      </c>
      <c r="X22" s="17">
        <v>1026711</v>
      </c>
      <c r="Y22" s="17">
        <f t="shared" si="9"/>
        <v>438.2035851472471</v>
      </c>
      <c r="Z22" s="17">
        <v>654430</v>
      </c>
      <c r="AA22" s="17">
        <f t="shared" si="10"/>
        <v>279.3128467776355</v>
      </c>
      <c r="AB22" s="17">
        <v>259238</v>
      </c>
      <c r="AC22" s="17">
        <f t="shared" si="11"/>
        <v>110.64361929150661</v>
      </c>
      <c r="AD22" s="17">
        <v>1390521</v>
      </c>
      <c r="AE22" s="17">
        <f t="shared" si="12"/>
        <v>593.4788732394367</v>
      </c>
      <c r="AF22" s="17">
        <v>1060909</v>
      </c>
      <c r="AG22" s="17">
        <f t="shared" si="13"/>
        <v>452.7994024754588</v>
      </c>
      <c r="AH22" s="17">
        <v>1262877</v>
      </c>
      <c r="AI22" s="17">
        <f t="shared" si="14"/>
        <v>539</v>
      </c>
      <c r="AJ22" s="17">
        <v>0</v>
      </c>
      <c r="AK22" s="17">
        <f t="shared" si="15"/>
        <v>0</v>
      </c>
      <c r="AL22" s="17">
        <v>7016</v>
      </c>
      <c r="AM22" s="17">
        <f t="shared" si="16"/>
        <v>2.9944515578318396</v>
      </c>
      <c r="AN22" s="17">
        <v>1875</v>
      </c>
      <c r="AO22" s="17">
        <f t="shared" si="17"/>
        <v>0.8002560819462228</v>
      </c>
      <c r="AP22" s="22">
        <f t="shared" si="24"/>
        <v>5663577</v>
      </c>
      <c r="AQ22" s="23">
        <f t="shared" si="18"/>
        <v>2417.233034571063</v>
      </c>
      <c r="AR22" s="17">
        <v>988489</v>
      </c>
      <c r="AS22" s="17">
        <f t="shared" si="19"/>
        <v>421.8903115663679</v>
      </c>
      <c r="AT22" s="17">
        <v>0</v>
      </c>
      <c r="AU22" s="17">
        <f t="shared" si="20"/>
        <v>0</v>
      </c>
      <c r="AV22" s="24">
        <f t="shared" si="25"/>
        <v>19201091</v>
      </c>
      <c r="AW22" s="25">
        <f t="shared" si="21"/>
        <v>8195.087921468203</v>
      </c>
    </row>
    <row r="23" spans="1:49" ht="12.75">
      <c r="A23" s="42">
        <v>20</v>
      </c>
      <c r="B23" s="26" t="s">
        <v>49</v>
      </c>
      <c r="C23" s="27">
        <v>6050</v>
      </c>
      <c r="D23" s="28">
        <v>16692977</v>
      </c>
      <c r="E23" s="28">
        <f t="shared" si="0"/>
        <v>2759.1697520661155</v>
      </c>
      <c r="F23" s="28">
        <v>5247791</v>
      </c>
      <c r="G23" s="28">
        <f t="shared" si="1"/>
        <v>867.4034710743801</v>
      </c>
      <c r="H23" s="28">
        <v>1157561</v>
      </c>
      <c r="I23" s="28">
        <f t="shared" si="26"/>
        <v>191.33239669421488</v>
      </c>
      <c r="J23" s="28">
        <v>993190</v>
      </c>
      <c r="K23" s="28">
        <f t="shared" si="2"/>
        <v>164.16363636363636</v>
      </c>
      <c r="L23" s="28">
        <v>110591</v>
      </c>
      <c r="M23" s="28">
        <f t="shared" si="3"/>
        <v>18.279504132231406</v>
      </c>
      <c r="N23" s="28">
        <v>3532063</v>
      </c>
      <c r="O23" s="28">
        <f t="shared" si="4"/>
        <v>583.8120661157025</v>
      </c>
      <c r="P23" s="29">
        <f t="shared" si="22"/>
        <v>27734173</v>
      </c>
      <c r="Q23" s="30">
        <f t="shared" si="5"/>
        <v>4584.160826446281</v>
      </c>
      <c r="R23" s="28">
        <v>1283470</v>
      </c>
      <c r="S23" s="28">
        <f t="shared" si="6"/>
        <v>212.14380165289256</v>
      </c>
      <c r="T23" s="28">
        <v>1707198</v>
      </c>
      <c r="U23" s="28">
        <f t="shared" si="7"/>
        <v>282.1814876033058</v>
      </c>
      <c r="V23" s="31">
        <f t="shared" si="23"/>
        <v>30724841</v>
      </c>
      <c r="W23" s="32">
        <f t="shared" si="8"/>
        <v>5078.48611570248</v>
      </c>
      <c r="X23" s="28">
        <v>2518304</v>
      </c>
      <c r="Y23" s="28">
        <f t="shared" si="9"/>
        <v>416.2485950413223</v>
      </c>
      <c r="Z23" s="28">
        <v>1026094</v>
      </c>
      <c r="AA23" s="28">
        <f t="shared" si="10"/>
        <v>169.60231404958677</v>
      </c>
      <c r="AB23" s="28">
        <v>360446</v>
      </c>
      <c r="AC23" s="28">
        <f t="shared" si="11"/>
        <v>59.57785123966942</v>
      </c>
      <c r="AD23" s="28">
        <v>4407239</v>
      </c>
      <c r="AE23" s="28">
        <f t="shared" si="12"/>
        <v>728.4692561983471</v>
      </c>
      <c r="AF23" s="28">
        <v>2791678</v>
      </c>
      <c r="AG23" s="28">
        <f t="shared" si="13"/>
        <v>461.43438016528927</v>
      </c>
      <c r="AH23" s="28">
        <v>2833057</v>
      </c>
      <c r="AI23" s="28">
        <f t="shared" si="14"/>
        <v>468.2738842975207</v>
      </c>
      <c r="AJ23" s="28">
        <v>0</v>
      </c>
      <c r="AK23" s="28">
        <f t="shared" si="15"/>
        <v>0</v>
      </c>
      <c r="AL23" s="28">
        <v>5799</v>
      </c>
      <c r="AM23" s="28">
        <f t="shared" si="16"/>
        <v>0.9585123966942148</v>
      </c>
      <c r="AN23" s="28">
        <v>460979</v>
      </c>
      <c r="AO23" s="28">
        <f t="shared" si="17"/>
        <v>76.19487603305785</v>
      </c>
      <c r="AP23" s="33">
        <f t="shared" si="24"/>
        <v>14403596</v>
      </c>
      <c r="AQ23" s="34">
        <f t="shared" si="18"/>
        <v>2380.7596694214876</v>
      </c>
      <c r="AR23" s="28">
        <v>3016872</v>
      </c>
      <c r="AS23" s="28">
        <f t="shared" si="19"/>
        <v>498.65652892561985</v>
      </c>
      <c r="AT23" s="28">
        <v>974482</v>
      </c>
      <c r="AU23" s="28">
        <f t="shared" si="20"/>
        <v>161.07140495867768</v>
      </c>
      <c r="AV23" s="35">
        <f t="shared" si="25"/>
        <v>49119791</v>
      </c>
      <c r="AW23" s="36">
        <f t="shared" si="21"/>
        <v>8118.973719008264</v>
      </c>
    </row>
    <row r="24" spans="1:49" ht="12.75">
      <c r="A24" s="41">
        <v>21</v>
      </c>
      <c r="B24" s="14" t="s">
        <v>50</v>
      </c>
      <c r="C24" s="15">
        <v>3585</v>
      </c>
      <c r="D24" s="17">
        <v>8600968</v>
      </c>
      <c r="E24" s="17">
        <f t="shared" si="0"/>
        <v>2399.1542538354256</v>
      </c>
      <c r="F24" s="17">
        <v>2514982</v>
      </c>
      <c r="G24" s="17">
        <f t="shared" si="1"/>
        <v>701.529149232915</v>
      </c>
      <c r="H24" s="17">
        <v>684286</v>
      </c>
      <c r="I24" s="17">
        <f t="shared" si="26"/>
        <v>190.8747559274756</v>
      </c>
      <c r="J24" s="17">
        <v>2607074</v>
      </c>
      <c r="K24" s="17">
        <f t="shared" si="2"/>
        <v>727.2172942817294</v>
      </c>
      <c r="L24" s="17">
        <v>37475</v>
      </c>
      <c r="M24" s="17">
        <f t="shared" si="3"/>
        <v>10.453277545327754</v>
      </c>
      <c r="N24" s="17">
        <v>2177721</v>
      </c>
      <c r="O24" s="17">
        <f t="shared" si="4"/>
        <v>607.4535564853556</v>
      </c>
      <c r="P24" s="18">
        <f t="shared" si="22"/>
        <v>16622506</v>
      </c>
      <c r="Q24" s="19">
        <f t="shared" si="5"/>
        <v>4636.682287308228</v>
      </c>
      <c r="R24" s="17">
        <v>656186</v>
      </c>
      <c r="S24" s="17">
        <f t="shared" si="6"/>
        <v>183.03654114365412</v>
      </c>
      <c r="T24" s="17">
        <v>1690974</v>
      </c>
      <c r="U24" s="17">
        <f t="shared" si="7"/>
        <v>471.6803347280335</v>
      </c>
      <c r="V24" s="20">
        <f t="shared" si="23"/>
        <v>18969666</v>
      </c>
      <c r="W24" s="21">
        <f t="shared" si="8"/>
        <v>5291.399163179916</v>
      </c>
      <c r="X24" s="17">
        <v>1123343</v>
      </c>
      <c r="Y24" s="17">
        <f t="shared" si="9"/>
        <v>313.3453277545328</v>
      </c>
      <c r="Z24" s="17">
        <v>634009</v>
      </c>
      <c r="AA24" s="17">
        <f t="shared" si="10"/>
        <v>176.8504881450488</v>
      </c>
      <c r="AB24" s="17">
        <v>511717</v>
      </c>
      <c r="AC24" s="17">
        <f t="shared" si="11"/>
        <v>142.73835425383544</v>
      </c>
      <c r="AD24" s="17">
        <v>1638896</v>
      </c>
      <c r="AE24" s="17">
        <f t="shared" si="12"/>
        <v>457.1536959553696</v>
      </c>
      <c r="AF24" s="17">
        <v>2003959</v>
      </c>
      <c r="AG24" s="17">
        <f t="shared" si="13"/>
        <v>558.984379358438</v>
      </c>
      <c r="AH24" s="17">
        <v>1557385</v>
      </c>
      <c r="AI24" s="17">
        <f t="shared" si="14"/>
        <v>434.41701534170153</v>
      </c>
      <c r="AJ24" s="17">
        <v>0</v>
      </c>
      <c r="AK24" s="17">
        <f t="shared" si="15"/>
        <v>0</v>
      </c>
      <c r="AL24" s="17">
        <v>5035</v>
      </c>
      <c r="AM24" s="17">
        <f t="shared" si="16"/>
        <v>1.404463040446304</v>
      </c>
      <c r="AN24" s="17">
        <v>15458</v>
      </c>
      <c r="AO24" s="17">
        <f t="shared" si="17"/>
        <v>4.311854951185495</v>
      </c>
      <c r="AP24" s="22">
        <f t="shared" si="24"/>
        <v>7489802</v>
      </c>
      <c r="AQ24" s="23">
        <f t="shared" si="18"/>
        <v>2089.2055788005578</v>
      </c>
      <c r="AR24" s="17">
        <v>174730</v>
      </c>
      <c r="AS24" s="17">
        <f t="shared" si="19"/>
        <v>48.73919107391911</v>
      </c>
      <c r="AT24" s="17">
        <v>0</v>
      </c>
      <c r="AU24" s="17">
        <f t="shared" si="20"/>
        <v>0</v>
      </c>
      <c r="AV24" s="24">
        <f t="shared" si="25"/>
        <v>26634198</v>
      </c>
      <c r="AW24" s="25">
        <f t="shared" si="21"/>
        <v>7429.343933054393</v>
      </c>
    </row>
    <row r="25" spans="1:49" ht="12.75">
      <c r="A25" s="41">
        <v>22</v>
      </c>
      <c r="B25" s="14" t="s">
        <v>51</v>
      </c>
      <c r="C25" s="15">
        <v>3629</v>
      </c>
      <c r="D25" s="17">
        <v>8838975</v>
      </c>
      <c r="E25" s="17">
        <f t="shared" si="0"/>
        <v>2435.6503168917056</v>
      </c>
      <c r="F25" s="17">
        <v>3267851</v>
      </c>
      <c r="G25" s="17">
        <f t="shared" si="1"/>
        <v>900.482502066685</v>
      </c>
      <c r="H25" s="17">
        <v>725590</v>
      </c>
      <c r="I25" s="17">
        <f t="shared" si="26"/>
        <v>199.94213281895838</v>
      </c>
      <c r="J25" s="17">
        <v>1288548</v>
      </c>
      <c r="K25" s="17">
        <f t="shared" si="2"/>
        <v>355.0697161752549</v>
      </c>
      <c r="L25" s="17">
        <v>51252</v>
      </c>
      <c r="M25" s="17">
        <f t="shared" si="3"/>
        <v>14.122898870212179</v>
      </c>
      <c r="N25" s="17">
        <v>698417</v>
      </c>
      <c r="O25" s="17">
        <f t="shared" si="4"/>
        <v>192.45439515017912</v>
      </c>
      <c r="P25" s="18">
        <f t="shared" si="22"/>
        <v>14870633</v>
      </c>
      <c r="Q25" s="19">
        <f t="shared" si="5"/>
        <v>4097.721961972995</v>
      </c>
      <c r="R25" s="17">
        <v>749606</v>
      </c>
      <c r="S25" s="17">
        <f t="shared" si="6"/>
        <v>206.5599338660788</v>
      </c>
      <c r="T25" s="17">
        <v>1427004</v>
      </c>
      <c r="U25" s="17">
        <f t="shared" si="7"/>
        <v>393.22237531000275</v>
      </c>
      <c r="V25" s="20">
        <f t="shared" si="23"/>
        <v>17047243</v>
      </c>
      <c r="W25" s="21">
        <f t="shared" si="8"/>
        <v>4697.504271149077</v>
      </c>
      <c r="X25" s="17">
        <v>1501046</v>
      </c>
      <c r="Y25" s="17">
        <f t="shared" si="9"/>
        <v>413.62524111325433</v>
      </c>
      <c r="Z25" s="17">
        <v>555372</v>
      </c>
      <c r="AA25" s="17">
        <f t="shared" si="10"/>
        <v>153.0372003306696</v>
      </c>
      <c r="AB25" s="17">
        <v>319098</v>
      </c>
      <c r="AC25" s="17">
        <f t="shared" si="11"/>
        <v>87.93000826674015</v>
      </c>
      <c r="AD25" s="17">
        <v>1671405</v>
      </c>
      <c r="AE25" s="17">
        <f t="shared" si="12"/>
        <v>460.5690272802425</v>
      </c>
      <c r="AF25" s="17">
        <v>2288299</v>
      </c>
      <c r="AG25" s="17">
        <f t="shared" si="13"/>
        <v>630.559107192064</v>
      </c>
      <c r="AH25" s="17">
        <v>1805651</v>
      </c>
      <c r="AI25" s="17">
        <f t="shared" si="14"/>
        <v>497.56158721410856</v>
      </c>
      <c r="AJ25" s="17">
        <v>0</v>
      </c>
      <c r="AK25" s="17">
        <f t="shared" si="15"/>
        <v>0</v>
      </c>
      <c r="AL25" s="17">
        <v>1343</v>
      </c>
      <c r="AM25" s="17">
        <f t="shared" si="16"/>
        <v>0.37007440066133923</v>
      </c>
      <c r="AN25" s="17">
        <v>12088</v>
      </c>
      <c r="AO25" s="17">
        <f t="shared" si="17"/>
        <v>3.330945163957013</v>
      </c>
      <c r="AP25" s="22">
        <f t="shared" si="24"/>
        <v>8154302</v>
      </c>
      <c r="AQ25" s="23">
        <f t="shared" si="18"/>
        <v>2246.9831909616973</v>
      </c>
      <c r="AR25" s="17">
        <v>130589</v>
      </c>
      <c r="AS25" s="17">
        <f t="shared" si="19"/>
        <v>35.9848443097272</v>
      </c>
      <c r="AT25" s="17">
        <v>621885</v>
      </c>
      <c r="AU25" s="17">
        <f t="shared" si="20"/>
        <v>171.365389914577</v>
      </c>
      <c r="AV25" s="24">
        <f t="shared" si="25"/>
        <v>25954019</v>
      </c>
      <c r="AW25" s="25">
        <f t="shared" si="21"/>
        <v>7151.837696335078</v>
      </c>
    </row>
    <row r="26" spans="1:49" ht="12.75">
      <c r="A26" s="41">
        <v>23</v>
      </c>
      <c r="B26" s="14" t="s">
        <v>52</v>
      </c>
      <c r="C26" s="15">
        <v>14064</v>
      </c>
      <c r="D26" s="17">
        <v>35430810</v>
      </c>
      <c r="E26" s="17">
        <f t="shared" si="0"/>
        <v>2519.2555460750855</v>
      </c>
      <c r="F26" s="17">
        <v>15443235</v>
      </c>
      <c r="G26" s="17">
        <f t="shared" si="1"/>
        <v>1098.0684726962456</v>
      </c>
      <c r="H26" s="17">
        <v>2693028</v>
      </c>
      <c r="I26" s="17">
        <f t="shared" si="26"/>
        <v>191.48378839590444</v>
      </c>
      <c r="J26" s="17">
        <v>1399524</v>
      </c>
      <c r="K26" s="17">
        <f t="shared" si="2"/>
        <v>99.51109215017065</v>
      </c>
      <c r="L26" s="17">
        <v>111631</v>
      </c>
      <c r="M26" s="17">
        <f t="shared" si="3"/>
        <v>7.93735779294653</v>
      </c>
      <c r="N26" s="17">
        <v>8604499</v>
      </c>
      <c r="O26" s="17">
        <f t="shared" si="4"/>
        <v>611.8102246871445</v>
      </c>
      <c r="P26" s="18">
        <f t="shared" si="22"/>
        <v>63682727</v>
      </c>
      <c r="Q26" s="19">
        <f t="shared" si="5"/>
        <v>4528.0664817974975</v>
      </c>
      <c r="R26" s="17">
        <v>3599813</v>
      </c>
      <c r="S26" s="17">
        <f t="shared" si="6"/>
        <v>255.95939988623437</v>
      </c>
      <c r="T26" s="17">
        <v>4604159</v>
      </c>
      <c r="U26" s="17">
        <f t="shared" si="7"/>
        <v>327.3719425483504</v>
      </c>
      <c r="V26" s="20">
        <f t="shared" si="23"/>
        <v>71886699</v>
      </c>
      <c r="W26" s="21">
        <f t="shared" si="8"/>
        <v>5111.397824232082</v>
      </c>
      <c r="X26" s="17">
        <v>4443175</v>
      </c>
      <c r="Y26" s="17">
        <f t="shared" si="9"/>
        <v>315.92541240045506</v>
      </c>
      <c r="Z26" s="17">
        <v>1570179</v>
      </c>
      <c r="AA26" s="17">
        <f t="shared" si="10"/>
        <v>111.64526450511946</v>
      </c>
      <c r="AB26" s="17">
        <v>1226122</v>
      </c>
      <c r="AC26" s="17">
        <f t="shared" si="11"/>
        <v>87.181598407281</v>
      </c>
      <c r="AD26" s="17">
        <v>9962565</v>
      </c>
      <c r="AE26" s="17">
        <f t="shared" si="12"/>
        <v>708.3735068259385</v>
      </c>
      <c r="AF26" s="17">
        <v>6250914</v>
      </c>
      <c r="AG26" s="17">
        <f t="shared" si="13"/>
        <v>444.4620307167236</v>
      </c>
      <c r="AH26" s="17">
        <v>6974170</v>
      </c>
      <c r="AI26" s="17">
        <f t="shared" si="14"/>
        <v>495.8880830489192</v>
      </c>
      <c r="AJ26" s="17">
        <v>0</v>
      </c>
      <c r="AK26" s="17">
        <f t="shared" si="15"/>
        <v>0</v>
      </c>
      <c r="AL26" s="17">
        <v>393693</v>
      </c>
      <c r="AM26" s="17">
        <f t="shared" si="16"/>
        <v>27.992960750853243</v>
      </c>
      <c r="AN26" s="17">
        <v>497775</v>
      </c>
      <c r="AO26" s="17">
        <f t="shared" si="17"/>
        <v>35.39355802047782</v>
      </c>
      <c r="AP26" s="22">
        <f t="shared" si="24"/>
        <v>31318593</v>
      </c>
      <c r="AQ26" s="23">
        <f t="shared" si="18"/>
        <v>2226.862414675768</v>
      </c>
      <c r="AR26" s="17">
        <v>6352825</v>
      </c>
      <c r="AS26" s="17">
        <f t="shared" si="19"/>
        <v>451.7082622298066</v>
      </c>
      <c r="AT26" s="17">
        <v>7093121</v>
      </c>
      <c r="AU26" s="17">
        <f t="shared" si="20"/>
        <v>504.3459186575654</v>
      </c>
      <c r="AV26" s="24">
        <f t="shared" si="25"/>
        <v>116651238</v>
      </c>
      <c r="AW26" s="25">
        <f t="shared" si="21"/>
        <v>8294.314419795222</v>
      </c>
    </row>
    <row r="27" spans="1:49" ht="12.75">
      <c r="A27" s="41">
        <v>24</v>
      </c>
      <c r="B27" s="14" t="s">
        <v>53</v>
      </c>
      <c r="C27" s="15">
        <v>4286</v>
      </c>
      <c r="D27" s="17">
        <v>11580189</v>
      </c>
      <c r="E27" s="17">
        <f t="shared" si="0"/>
        <v>2701.863975734951</v>
      </c>
      <c r="F27" s="17">
        <v>3537675</v>
      </c>
      <c r="G27" s="17">
        <f t="shared" si="1"/>
        <v>825.4024731684555</v>
      </c>
      <c r="H27" s="17">
        <v>1156940</v>
      </c>
      <c r="I27" s="17">
        <f t="shared" si="26"/>
        <v>269.9346710219319</v>
      </c>
      <c r="J27" s="17">
        <v>1219153</v>
      </c>
      <c r="K27" s="17">
        <f t="shared" si="2"/>
        <v>284.45006999533365</v>
      </c>
      <c r="L27" s="17">
        <v>44623</v>
      </c>
      <c r="M27" s="17">
        <f t="shared" si="3"/>
        <v>10.411339244050396</v>
      </c>
      <c r="N27" s="17">
        <v>4471245</v>
      </c>
      <c r="O27" s="17">
        <f t="shared" si="4"/>
        <v>1043.2209519365376</v>
      </c>
      <c r="P27" s="18">
        <f t="shared" si="22"/>
        <v>22009825</v>
      </c>
      <c r="Q27" s="19">
        <f t="shared" si="5"/>
        <v>5135.28348110126</v>
      </c>
      <c r="R27" s="17">
        <v>1995217</v>
      </c>
      <c r="S27" s="17">
        <f t="shared" si="6"/>
        <v>465.51959869342045</v>
      </c>
      <c r="T27" s="17">
        <v>1604027</v>
      </c>
      <c r="U27" s="17">
        <f t="shared" si="7"/>
        <v>374.2480167988801</v>
      </c>
      <c r="V27" s="20">
        <f t="shared" si="23"/>
        <v>25609069</v>
      </c>
      <c r="W27" s="21">
        <f t="shared" si="8"/>
        <v>5975.05109659356</v>
      </c>
      <c r="X27" s="17">
        <v>2074007</v>
      </c>
      <c r="Y27" s="17">
        <f t="shared" si="9"/>
        <v>483.90270648623425</v>
      </c>
      <c r="Z27" s="17">
        <v>1017160</v>
      </c>
      <c r="AA27" s="17">
        <f t="shared" si="10"/>
        <v>237.3215118992067</v>
      </c>
      <c r="AB27" s="17">
        <v>509389</v>
      </c>
      <c r="AC27" s="17">
        <f t="shared" si="11"/>
        <v>118.84951003266448</v>
      </c>
      <c r="AD27" s="17">
        <v>3529297</v>
      </c>
      <c r="AE27" s="17">
        <f t="shared" si="12"/>
        <v>823.4477368175455</v>
      </c>
      <c r="AF27" s="17">
        <v>2218094</v>
      </c>
      <c r="AG27" s="17">
        <f t="shared" si="13"/>
        <v>517.5207652823145</v>
      </c>
      <c r="AH27" s="17">
        <v>2336432</v>
      </c>
      <c r="AI27" s="17">
        <f t="shared" si="14"/>
        <v>545.1311245916938</v>
      </c>
      <c r="AJ27" s="17">
        <v>0</v>
      </c>
      <c r="AK27" s="17">
        <f t="shared" si="15"/>
        <v>0</v>
      </c>
      <c r="AL27" s="17">
        <v>168835</v>
      </c>
      <c r="AM27" s="17">
        <f t="shared" si="16"/>
        <v>39.39220718618759</v>
      </c>
      <c r="AN27" s="17">
        <v>107233</v>
      </c>
      <c r="AO27" s="17">
        <f t="shared" si="17"/>
        <v>25.019365375641623</v>
      </c>
      <c r="AP27" s="22">
        <f t="shared" si="24"/>
        <v>11960447</v>
      </c>
      <c r="AQ27" s="23">
        <f t="shared" si="18"/>
        <v>2790.5849276714885</v>
      </c>
      <c r="AR27" s="17">
        <v>0</v>
      </c>
      <c r="AS27" s="17">
        <f t="shared" si="19"/>
        <v>0</v>
      </c>
      <c r="AT27" s="17">
        <v>3713730</v>
      </c>
      <c r="AU27" s="17">
        <f t="shared" si="20"/>
        <v>866.4792347176855</v>
      </c>
      <c r="AV27" s="24">
        <f t="shared" si="25"/>
        <v>41283246</v>
      </c>
      <c r="AW27" s="25">
        <f t="shared" si="21"/>
        <v>9632.115258982734</v>
      </c>
    </row>
    <row r="28" spans="1:49" ht="12.75">
      <c r="A28" s="42">
        <v>25</v>
      </c>
      <c r="B28" s="26" t="s">
        <v>54</v>
      </c>
      <c r="C28" s="27">
        <v>2296</v>
      </c>
      <c r="D28" s="28">
        <v>8992570</v>
      </c>
      <c r="E28" s="28">
        <f t="shared" si="0"/>
        <v>3916.6245644599303</v>
      </c>
      <c r="F28" s="28">
        <v>2629105</v>
      </c>
      <c r="G28" s="28">
        <f t="shared" si="1"/>
        <v>1145.080574912892</v>
      </c>
      <c r="H28" s="28">
        <v>505067</v>
      </c>
      <c r="I28" s="28">
        <f t="shared" si="26"/>
        <v>219.97691637630663</v>
      </c>
      <c r="J28" s="28">
        <v>259719</v>
      </c>
      <c r="K28" s="28">
        <f t="shared" si="2"/>
        <v>113.11803135888502</v>
      </c>
      <c r="L28" s="28">
        <v>60093</v>
      </c>
      <c r="M28" s="28">
        <f t="shared" si="3"/>
        <v>26.172909407665504</v>
      </c>
      <c r="N28" s="28">
        <v>1228906</v>
      </c>
      <c r="O28" s="28">
        <f t="shared" si="4"/>
        <v>535.2378048780488</v>
      </c>
      <c r="P28" s="29">
        <f t="shared" si="22"/>
        <v>13675460</v>
      </c>
      <c r="Q28" s="30">
        <f t="shared" si="5"/>
        <v>5956.210801393729</v>
      </c>
      <c r="R28" s="28">
        <v>774407</v>
      </c>
      <c r="S28" s="28">
        <f t="shared" si="6"/>
        <v>337.2852787456446</v>
      </c>
      <c r="T28" s="28">
        <v>1291733</v>
      </c>
      <c r="U28" s="28">
        <f t="shared" si="7"/>
        <v>562.601480836237</v>
      </c>
      <c r="V28" s="31">
        <f t="shared" si="23"/>
        <v>15741600</v>
      </c>
      <c r="W28" s="32">
        <f t="shared" si="8"/>
        <v>6856.09756097561</v>
      </c>
      <c r="X28" s="28">
        <v>1256542</v>
      </c>
      <c r="Y28" s="28">
        <f t="shared" si="9"/>
        <v>547.2743902439024</v>
      </c>
      <c r="Z28" s="28">
        <v>564122</v>
      </c>
      <c r="AA28" s="28">
        <f t="shared" si="10"/>
        <v>245.69773519163763</v>
      </c>
      <c r="AB28" s="28">
        <v>301049</v>
      </c>
      <c r="AC28" s="28">
        <f t="shared" si="11"/>
        <v>131.1189024390244</v>
      </c>
      <c r="AD28" s="28">
        <v>2682201</v>
      </c>
      <c r="AE28" s="28">
        <f t="shared" si="12"/>
        <v>1168.2060104529617</v>
      </c>
      <c r="AF28" s="28">
        <v>1469333</v>
      </c>
      <c r="AG28" s="28">
        <f t="shared" si="13"/>
        <v>639.9533972125436</v>
      </c>
      <c r="AH28" s="28">
        <v>1386185</v>
      </c>
      <c r="AI28" s="28">
        <f t="shared" si="14"/>
        <v>603.7391114982578</v>
      </c>
      <c r="AJ28" s="28">
        <v>0</v>
      </c>
      <c r="AK28" s="28">
        <f t="shared" si="15"/>
        <v>0</v>
      </c>
      <c r="AL28" s="28">
        <v>0</v>
      </c>
      <c r="AM28" s="28">
        <f t="shared" si="16"/>
        <v>0</v>
      </c>
      <c r="AN28" s="28">
        <v>0</v>
      </c>
      <c r="AO28" s="28">
        <f t="shared" si="17"/>
        <v>0</v>
      </c>
      <c r="AP28" s="33">
        <f t="shared" si="24"/>
        <v>7659432</v>
      </c>
      <c r="AQ28" s="34">
        <f t="shared" si="18"/>
        <v>3335.9895470383276</v>
      </c>
      <c r="AR28" s="28">
        <v>870651</v>
      </c>
      <c r="AS28" s="28">
        <f t="shared" si="19"/>
        <v>379.20339721254356</v>
      </c>
      <c r="AT28" s="28">
        <v>808812</v>
      </c>
      <c r="AU28" s="28">
        <f t="shared" si="20"/>
        <v>352.27003484320556</v>
      </c>
      <c r="AV28" s="35">
        <f t="shared" si="25"/>
        <v>25080495</v>
      </c>
      <c r="AW28" s="36">
        <f t="shared" si="21"/>
        <v>10923.560540069686</v>
      </c>
    </row>
    <row r="29" spans="1:49" ht="12.75">
      <c r="A29" s="41">
        <v>26</v>
      </c>
      <c r="B29" s="14" t="s">
        <v>55</v>
      </c>
      <c r="C29" s="15">
        <v>51403</v>
      </c>
      <c r="D29" s="17">
        <v>140973606</v>
      </c>
      <c r="E29" s="17">
        <f t="shared" si="0"/>
        <v>2742.517090442192</v>
      </c>
      <c r="F29" s="17">
        <v>77157876</v>
      </c>
      <c r="G29" s="17">
        <f t="shared" si="1"/>
        <v>1501.0383829737564</v>
      </c>
      <c r="H29" s="17">
        <v>6513299</v>
      </c>
      <c r="I29" s="17">
        <f t="shared" si="26"/>
        <v>126.71048382390133</v>
      </c>
      <c r="J29" s="17">
        <v>7082599</v>
      </c>
      <c r="K29" s="17">
        <f t="shared" si="2"/>
        <v>137.78571289613447</v>
      </c>
      <c r="L29" s="17">
        <v>1482708</v>
      </c>
      <c r="M29" s="17">
        <f t="shared" si="3"/>
        <v>28.844775596755053</v>
      </c>
      <c r="N29" s="17">
        <v>21094886</v>
      </c>
      <c r="O29" s="17">
        <f t="shared" si="4"/>
        <v>410.38239013287165</v>
      </c>
      <c r="P29" s="18">
        <f t="shared" si="22"/>
        <v>254304974</v>
      </c>
      <c r="Q29" s="19">
        <f t="shared" si="5"/>
        <v>4947.278835865611</v>
      </c>
      <c r="R29" s="17">
        <v>15654327</v>
      </c>
      <c r="S29" s="17">
        <f t="shared" si="6"/>
        <v>304.5411162772601</v>
      </c>
      <c r="T29" s="17">
        <v>19574787</v>
      </c>
      <c r="U29" s="17">
        <f t="shared" si="7"/>
        <v>380.8102056300216</v>
      </c>
      <c r="V29" s="20">
        <f t="shared" si="23"/>
        <v>289534088</v>
      </c>
      <c r="W29" s="21">
        <f t="shared" si="8"/>
        <v>5632.630157772893</v>
      </c>
      <c r="X29" s="17">
        <v>23395073</v>
      </c>
      <c r="Y29" s="17">
        <f t="shared" si="9"/>
        <v>455.13049821994827</v>
      </c>
      <c r="Z29" s="17">
        <v>22872203</v>
      </c>
      <c r="AA29" s="17">
        <f t="shared" si="10"/>
        <v>444.9585238215668</v>
      </c>
      <c r="AB29" s="17">
        <v>5388268</v>
      </c>
      <c r="AC29" s="17">
        <f t="shared" si="11"/>
        <v>104.82399859930354</v>
      </c>
      <c r="AD29" s="17">
        <v>25760343</v>
      </c>
      <c r="AE29" s="17">
        <f t="shared" si="12"/>
        <v>501.14473863393187</v>
      </c>
      <c r="AF29" s="17">
        <v>16068370</v>
      </c>
      <c r="AG29" s="17">
        <f t="shared" si="13"/>
        <v>312.595957434391</v>
      </c>
      <c r="AH29" s="17">
        <v>18763582</v>
      </c>
      <c r="AI29" s="17">
        <f t="shared" si="14"/>
        <v>365.0289282726689</v>
      </c>
      <c r="AJ29" s="17">
        <v>0</v>
      </c>
      <c r="AK29" s="17">
        <f t="shared" si="15"/>
        <v>0</v>
      </c>
      <c r="AL29" s="17">
        <v>3375879</v>
      </c>
      <c r="AM29" s="17">
        <f t="shared" si="16"/>
        <v>65.67474661012004</v>
      </c>
      <c r="AN29" s="17">
        <v>3881427</v>
      </c>
      <c r="AO29" s="17">
        <f t="shared" si="17"/>
        <v>75.50973678579071</v>
      </c>
      <c r="AP29" s="22">
        <f t="shared" si="24"/>
        <v>119505145</v>
      </c>
      <c r="AQ29" s="23">
        <f t="shared" si="18"/>
        <v>2324.867128377721</v>
      </c>
      <c r="AR29" s="17">
        <v>8952209</v>
      </c>
      <c r="AS29" s="17">
        <f t="shared" si="19"/>
        <v>174.15732544793104</v>
      </c>
      <c r="AT29" s="17">
        <v>33558363</v>
      </c>
      <c r="AU29" s="17">
        <f t="shared" si="20"/>
        <v>652.8483357002509</v>
      </c>
      <c r="AV29" s="24">
        <f t="shared" si="25"/>
        <v>451549805</v>
      </c>
      <c r="AW29" s="25">
        <f t="shared" si="21"/>
        <v>8784.502947298795</v>
      </c>
    </row>
    <row r="30" spans="1:49" ht="12.75">
      <c r="A30" s="41">
        <v>27</v>
      </c>
      <c r="B30" s="14" t="s">
        <v>56</v>
      </c>
      <c r="C30" s="15">
        <v>5840</v>
      </c>
      <c r="D30" s="17">
        <v>16678677</v>
      </c>
      <c r="E30" s="17">
        <f t="shared" si="0"/>
        <v>2855.9378424657534</v>
      </c>
      <c r="F30" s="17">
        <v>5756522</v>
      </c>
      <c r="G30" s="17">
        <f t="shared" si="1"/>
        <v>985.7058219178082</v>
      </c>
      <c r="H30" s="17">
        <v>1559475</v>
      </c>
      <c r="I30" s="17">
        <f t="shared" si="26"/>
        <v>267.03339041095893</v>
      </c>
      <c r="J30" s="17">
        <v>505160</v>
      </c>
      <c r="K30" s="17">
        <f t="shared" si="2"/>
        <v>86.5</v>
      </c>
      <c r="L30" s="17">
        <v>121852</v>
      </c>
      <c r="M30" s="17">
        <f t="shared" si="3"/>
        <v>20.865068493150684</v>
      </c>
      <c r="N30" s="17">
        <v>2005092</v>
      </c>
      <c r="O30" s="17">
        <f t="shared" si="4"/>
        <v>343.3376712328767</v>
      </c>
      <c r="P30" s="18">
        <f t="shared" si="22"/>
        <v>26626778</v>
      </c>
      <c r="Q30" s="19">
        <f t="shared" si="5"/>
        <v>4559.379794520548</v>
      </c>
      <c r="R30" s="17">
        <v>2041058</v>
      </c>
      <c r="S30" s="17">
        <f t="shared" si="6"/>
        <v>349.4962328767123</v>
      </c>
      <c r="T30" s="17">
        <v>2725012</v>
      </c>
      <c r="U30" s="17">
        <f t="shared" si="7"/>
        <v>466.61164383561646</v>
      </c>
      <c r="V30" s="20">
        <f t="shared" si="23"/>
        <v>31392848</v>
      </c>
      <c r="W30" s="21">
        <f t="shared" si="8"/>
        <v>5375.487671232877</v>
      </c>
      <c r="X30" s="17">
        <v>2871838</v>
      </c>
      <c r="Y30" s="17">
        <f t="shared" si="9"/>
        <v>491.75308219178083</v>
      </c>
      <c r="Z30" s="17">
        <v>1064209</v>
      </c>
      <c r="AA30" s="17">
        <f t="shared" si="10"/>
        <v>182.2275684931507</v>
      </c>
      <c r="AB30" s="17">
        <v>510986</v>
      </c>
      <c r="AC30" s="17">
        <f t="shared" si="11"/>
        <v>87.49760273972603</v>
      </c>
      <c r="AD30" s="17">
        <v>3762208</v>
      </c>
      <c r="AE30" s="17">
        <f t="shared" si="12"/>
        <v>644.213698630137</v>
      </c>
      <c r="AF30" s="17">
        <v>2196056</v>
      </c>
      <c r="AG30" s="17">
        <f t="shared" si="13"/>
        <v>376.03698630136984</v>
      </c>
      <c r="AH30" s="17">
        <v>3418315</v>
      </c>
      <c r="AI30" s="17">
        <f t="shared" si="14"/>
        <v>585.3279109589041</v>
      </c>
      <c r="AJ30" s="17">
        <v>0</v>
      </c>
      <c r="AK30" s="17">
        <f t="shared" si="15"/>
        <v>0</v>
      </c>
      <c r="AL30" s="17">
        <v>35066</v>
      </c>
      <c r="AM30" s="17">
        <f t="shared" si="16"/>
        <v>6.004452054794521</v>
      </c>
      <c r="AN30" s="17">
        <v>365469</v>
      </c>
      <c r="AO30" s="17">
        <f t="shared" si="17"/>
        <v>62.58030821917808</v>
      </c>
      <c r="AP30" s="22">
        <f t="shared" si="24"/>
        <v>14224147</v>
      </c>
      <c r="AQ30" s="23">
        <f t="shared" si="18"/>
        <v>2435.6416095890413</v>
      </c>
      <c r="AR30" s="17">
        <v>10193521</v>
      </c>
      <c r="AS30" s="17">
        <f t="shared" si="19"/>
        <v>1745.4659246575343</v>
      </c>
      <c r="AT30" s="17">
        <v>6468993</v>
      </c>
      <c r="AU30" s="17">
        <f t="shared" si="20"/>
        <v>1107.7042808219178</v>
      </c>
      <c r="AV30" s="24">
        <f t="shared" si="25"/>
        <v>62279509</v>
      </c>
      <c r="AW30" s="25">
        <f t="shared" si="21"/>
        <v>10664.29948630137</v>
      </c>
    </row>
    <row r="31" spans="1:49" ht="12.75">
      <c r="A31" s="41">
        <v>28</v>
      </c>
      <c r="B31" s="14" t="s">
        <v>57</v>
      </c>
      <c r="C31" s="15">
        <v>29816</v>
      </c>
      <c r="D31" s="17">
        <v>88232803</v>
      </c>
      <c r="E31" s="17">
        <f t="shared" si="0"/>
        <v>2959.2434598873087</v>
      </c>
      <c r="F31" s="17">
        <v>32833616</v>
      </c>
      <c r="G31" s="17">
        <f t="shared" si="1"/>
        <v>1101.2079420445398</v>
      </c>
      <c r="H31" s="17">
        <v>4216676</v>
      </c>
      <c r="I31" s="17">
        <f t="shared" si="26"/>
        <v>141.4232626777569</v>
      </c>
      <c r="J31" s="17">
        <v>6570700</v>
      </c>
      <c r="K31" s="17">
        <f t="shared" si="2"/>
        <v>220.37496646096056</v>
      </c>
      <c r="L31" s="17">
        <v>758575</v>
      </c>
      <c r="M31" s="17">
        <f t="shared" si="3"/>
        <v>25.44187684464717</v>
      </c>
      <c r="N31" s="17">
        <v>13419169</v>
      </c>
      <c r="O31" s="17">
        <f t="shared" si="4"/>
        <v>450.0660383686611</v>
      </c>
      <c r="P31" s="18">
        <f t="shared" si="22"/>
        <v>146031539</v>
      </c>
      <c r="Q31" s="19">
        <f t="shared" si="5"/>
        <v>4897.757546283874</v>
      </c>
      <c r="R31" s="17">
        <v>8973958</v>
      </c>
      <c r="S31" s="17">
        <f t="shared" si="6"/>
        <v>300.97793131204725</v>
      </c>
      <c r="T31" s="17">
        <v>10709043</v>
      </c>
      <c r="U31" s="17">
        <f t="shared" si="7"/>
        <v>359.1710155621143</v>
      </c>
      <c r="V31" s="20">
        <f t="shared" si="23"/>
        <v>165714540</v>
      </c>
      <c r="W31" s="21">
        <f t="shared" si="8"/>
        <v>5557.906493158036</v>
      </c>
      <c r="X31" s="17">
        <v>10371117</v>
      </c>
      <c r="Y31" s="17">
        <f t="shared" si="9"/>
        <v>347.8373021196673</v>
      </c>
      <c r="Z31" s="17">
        <v>3343646</v>
      </c>
      <c r="AA31" s="17">
        <f t="shared" si="10"/>
        <v>112.14267507378588</v>
      </c>
      <c r="AB31" s="17">
        <v>1820584</v>
      </c>
      <c r="AC31" s="17">
        <f t="shared" si="11"/>
        <v>61.060638583310975</v>
      </c>
      <c r="AD31" s="17">
        <v>15093870</v>
      </c>
      <c r="AE31" s="17">
        <f t="shared" si="12"/>
        <v>506.2339012610679</v>
      </c>
      <c r="AF31" s="17">
        <v>16867523</v>
      </c>
      <c r="AG31" s="17">
        <f t="shared" si="13"/>
        <v>565.7205191843306</v>
      </c>
      <c r="AH31" s="17">
        <v>10482421</v>
      </c>
      <c r="AI31" s="17">
        <f t="shared" si="14"/>
        <v>351.5703313657097</v>
      </c>
      <c r="AJ31" s="17">
        <v>0</v>
      </c>
      <c r="AK31" s="17">
        <f t="shared" si="15"/>
        <v>0</v>
      </c>
      <c r="AL31" s="17">
        <v>179172</v>
      </c>
      <c r="AM31" s="17">
        <f t="shared" si="16"/>
        <v>6.0092567748859675</v>
      </c>
      <c r="AN31" s="17">
        <v>1854606</v>
      </c>
      <c r="AO31" s="17">
        <f t="shared" si="17"/>
        <v>62.20170378320365</v>
      </c>
      <c r="AP31" s="22">
        <f t="shared" si="24"/>
        <v>60012939</v>
      </c>
      <c r="AQ31" s="23">
        <f t="shared" si="18"/>
        <v>2012.776328145962</v>
      </c>
      <c r="AR31" s="17">
        <v>3220862</v>
      </c>
      <c r="AS31" s="17">
        <f t="shared" si="19"/>
        <v>108.02461765495036</v>
      </c>
      <c r="AT31" s="17">
        <v>11582383</v>
      </c>
      <c r="AU31" s="17">
        <f t="shared" si="20"/>
        <v>388.4620002683123</v>
      </c>
      <c r="AV31" s="24">
        <f t="shared" si="25"/>
        <v>240530724</v>
      </c>
      <c r="AW31" s="25">
        <f t="shared" si="21"/>
        <v>8067.16943922726</v>
      </c>
    </row>
    <row r="32" spans="1:49" ht="12.75">
      <c r="A32" s="41">
        <v>29</v>
      </c>
      <c r="B32" s="14" t="s">
        <v>58</v>
      </c>
      <c r="C32" s="15">
        <v>14653</v>
      </c>
      <c r="D32" s="17">
        <v>42578816</v>
      </c>
      <c r="E32" s="17">
        <f t="shared" si="0"/>
        <v>2905.8087763597896</v>
      </c>
      <c r="F32" s="17">
        <v>15430148</v>
      </c>
      <c r="G32" s="17">
        <f t="shared" si="1"/>
        <v>1053.0367842762573</v>
      </c>
      <c r="H32" s="17">
        <v>2286905</v>
      </c>
      <c r="I32" s="17">
        <f t="shared" si="26"/>
        <v>156.0707704906845</v>
      </c>
      <c r="J32" s="17">
        <v>1781132</v>
      </c>
      <c r="K32" s="17">
        <f t="shared" si="2"/>
        <v>121.55408448781819</v>
      </c>
      <c r="L32" s="17">
        <v>728456</v>
      </c>
      <c r="M32" s="17">
        <f t="shared" si="3"/>
        <v>49.71377874837917</v>
      </c>
      <c r="N32" s="17">
        <v>4931079</v>
      </c>
      <c r="O32" s="17">
        <f t="shared" si="4"/>
        <v>336.5235105439159</v>
      </c>
      <c r="P32" s="18">
        <f t="shared" si="22"/>
        <v>67736536</v>
      </c>
      <c r="Q32" s="19">
        <f t="shared" si="5"/>
        <v>4622.707704906845</v>
      </c>
      <c r="R32" s="17">
        <v>5605656</v>
      </c>
      <c r="S32" s="17">
        <f t="shared" si="6"/>
        <v>382.56029482017334</v>
      </c>
      <c r="T32" s="17">
        <v>6658601</v>
      </c>
      <c r="U32" s="17">
        <f t="shared" si="7"/>
        <v>454.41895857503584</v>
      </c>
      <c r="V32" s="20">
        <f t="shared" si="23"/>
        <v>80000793</v>
      </c>
      <c r="W32" s="21">
        <f t="shared" si="8"/>
        <v>5459.686958302054</v>
      </c>
      <c r="X32" s="17">
        <v>5549645</v>
      </c>
      <c r="Y32" s="17">
        <f t="shared" si="9"/>
        <v>378.7378011328738</v>
      </c>
      <c r="Z32" s="17">
        <v>2188601</v>
      </c>
      <c r="AA32" s="17">
        <f t="shared" si="10"/>
        <v>149.36197365727156</v>
      </c>
      <c r="AB32" s="17">
        <v>1399918</v>
      </c>
      <c r="AC32" s="17">
        <f t="shared" si="11"/>
        <v>95.5379785709411</v>
      </c>
      <c r="AD32" s="17">
        <v>9195624</v>
      </c>
      <c r="AE32" s="17">
        <f t="shared" si="12"/>
        <v>627.5591346481949</v>
      </c>
      <c r="AF32" s="17">
        <v>6074946</v>
      </c>
      <c r="AG32" s="17">
        <f t="shared" si="13"/>
        <v>414.58718351190885</v>
      </c>
      <c r="AH32" s="17">
        <v>6546038</v>
      </c>
      <c r="AI32" s="17">
        <f t="shared" si="14"/>
        <v>446.7370504333584</v>
      </c>
      <c r="AJ32" s="17">
        <v>0</v>
      </c>
      <c r="AK32" s="17">
        <f t="shared" si="15"/>
        <v>0</v>
      </c>
      <c r="AL32" s="17">
        <v>10705</v>
      </c>
      <c r="AM32" s="17">
        <f t="shared" si="16"/>
        <v>0.730567119361223</v>
      </c>
      <c r="AN32" s="17">
        <v>1076612</v>
      </c>
      <c r="AO32" s="17">
        <f t="shared" si="17"/>
        <v>73.47382788507473</v>
      </c>
      <c r="AP32" s="22">
        <f t="shared" si="24"/>
        <v>32042089</v>
      </c>
      <c r="AQ32" s="23">
        <f t="shared" si="18"/>
        <v>2186.7255169589844</v>
      </c>
      <c r="AR32" s="17">
        <v>9834679</v>
      </c>
      <c r="AS32" s="17">
        <f t="shared" si="19"/>
        <v>671.1717054528083</v>
      </c>
      <c r="AT32" s="17">
        <v>28914001</v>
      </c>
      <c r="AU32" s="17">
        <f t="shared" si="20"/>
        <v>1973.247867330922</v>
      </c>
      <c r="AV32" s="24">
        <f t="shared" si="25"/>
        <v>150791562</v>
      </c>
      <c r="AW32" s="25">
        <f t="shared" si="21"/>
        <v>10290.83204804477</v>
      </c>
    </row>
    <row r="33" spans="1:49" ht="12.75">
      <c r="A33" s="42">
        <v>30</v>
      </c>
      <c r="B33" s="26" t="s">
        <v>59</v>
      </c>
      <c r="C33" s="27">
        <v>2675</v>
      </c>
      <c r="D33" s="28">
        <v>7438993</v>
      </c>
      <c r="E33" s="28">
        <f t="shared" si="0"/>
        <v>2780.9319626168226</v>
      </c>
      <c r="F33" s="28">
        <v>1976070</v>
      </c>
      <c r="G33" s="28">
        <f t="shared" si="1"/>
        <v>738.7177570093457</v>
      </c>
      <c r="H33" s="28">
        <v>558088</v>
      </c>
      <c r="I33" s="28">
        <f t="shared" si="26"/>
        <v>208.63102803738317</v>
      </c>
      <c r="J33" s="28">
        <v>436594</v>
      </c>
      <c r="K33" s="28">
        <f t="shared" si="2"/>
        <v>163.21271028037384</v>
      </c>
      <c r="L33" s="28">
        <v>69700</v>
      </c>
      <c r="M33" s="28">
        <f t="shared" si="3"/>
        <v>26.05607476635514</v>
      </c>
      <c r="N33" s="28">
        <v>1543968</v>
      </c>
      <c r="O33" s="28">
        <f t="shared" si="4"/>
        <v>577.1842990654205</v>
      </c>
      <c r="P33" s="29">
        <f t="shared" si="22"/>
        <v>12023413</v>
      </c>
      <c r="Q33" s="30">
        <f t="shared" si="5"/>
        <v>4494.733831775701</v>
      </c>
      <c r="R33" s="28">
        <v>520390</v>
      </c>
      <c r="S33" s="28">
        <f t="shared" si="6"/>
        <v>194.53831775700934</v>
      </c>
      <c r="T33" s="28">
        <v>1135165</v>
      </c>
      <c r="U33" s="28">
        <f t="shared" si="7"/>
        <v>424.3607476635514</v>
      </c>
      <c r="V33" s="31">
        <f t="shared" si="23"/>
        <v>13678968</v>
      </c>
      <c r="W33" s="32">
        <f t="shared" si="8"/>
        <v>5113.632897196262</v>
      </c>
      <c r="X33" s="28">
        <v>992689</v>
      </c>
      <c r="Y33" s="28">
        <f t="shared" si="9"/>
        <v>371.0986915887851</v>
      </c>
      <c r="Z33" s="28">
        <v>543845</v>
      </c>
      <c r="AA33" s="28">
        <f t="shared" si="10"/>
        <v>203.30654205607476</v>
      </c>
      <c r="AB33" s="28">
        <v>256574</v>
      </c>
      <c r="AC33" s="28">
        <f t="shared" si="11"/>
        <v>95.9155140186916</v>
      </c>
      <c r="AD33" s="28">
        <v>1672151</v>
      </c>
      <c r="AE33" s="28">
        <f t="shared" si="12"/>
        <v>625.1031775700934</v>
      </c>
      <c r="AF33" s="28">
        <v>1389061</v>
      </c>
      <c r="AG33" s="28">
        <f t="shared" si="13"/>
        <v>519.2751401869159</v>
      </c>
      <c r="AH33" s="28">
        <v>1435738</v>
      </c>
      <c r="AI33" s="28">
        <f t="shared" si="14"/>
        <v>536.7244859813084</v>
      </c>
      <c r="AJ33" s="28">
        <v>0</v>
      </c>
      <c r="AK33" s="28">
        <f t="shared" si="15"/>
        <v>0</v>
      </c>
      <c r="AL33" s="28">
        <v>0</v>
      </c>
      <c r="AM33" s="28">
        <f t="shared" si="16"/>
        <v>0</v>
      </c>
      <c r="AN33" s="28">
        <v>73646</v>
      </c>
      <c r="AO33" s="28">
        <f t="shared" si="17"/>
        <v>27.53121495327103</v>
      </c>
      <c r="AP33" s="33">
        <f t="shared" si="24"/>
        <v>6363704</v>
      </c>
      <c r="AQ33" s="34">
        <f t="shared" si="18"/>
        <v>2378.9547663551402</v>
      </c>
      <c r="AR33" s="28">
        <v>1361926</v>
      </c>
      <c r="AS33" s="28">
        <f t="shared" si="19"/>
        <v>509.131214953271</v>
      </c>
      <c r="AT33" s="28">
        <v>65830</v>
      </c>
      <c r="AU33" s="28">
        <f t="shared" si="20"/>
        <v>24.609345794392524</v>
      </c>
      <c r="AV33" s="35">
        <f t="shared" si="25"/>
        <v>21470428</v>
      </c>
      <c r="AW33" s="36">
        <f t="shared" si="21"/>
        <v>8026.328224299065</v>
      </c>
    </row>
    <row r="34" spans="1:49" ht="12.75">
      <c r="A34" s="41">
        <v>31</v>
      </c>
      <c r="B34" s="14" t="s">
        <v>60</v>
      </c>
      <c r="C34" s="15">
        <v>6632</v>
      </c>
      <c r="D34" s="17">
        <v>19681120</v>
      </c>
      <c r="E34" s="17">
        <f t="shared" si="0"/>
        <v>2967.599517490953</v>
      </c>
      <c r="F34" s="17">
        <v>5314183</v>
      </c>
      <c r="G34" s="17">
        <f t="shared" si="1"/>
        <v>801.29417973462</v>
      </c>
      <c r="H34" s="17">
        <v>1170265</v>
      </c>
      <c r="I34" s="17">
        <f t="shared" si="26"/>
        <v>176.45732810615198</v>
      </c>
      <c r="J34" s="17">
        <v>1769869</v>
      </c>
      <c r="K34" s="17">
        <f t="shared" si="2"/>
        <v>266.8680639324487</v>
      </c>
      <c r="L34" s="17">
        <v>80268</v>
      </c>
      <c r="M34" s="17">
        <f t="shared" si="3"/>
        <v>12.10313630880579</v>
      </c>
      <c r="N34" s="17">
        <v>1385729</v>
      </c>
      <c r="O34" s="17">
        <f t="shared" si="4"/>
        <v>208.9458685162847</v>
      </c>
      <c r="P34" s="18">
        <f t="shared" si="22"/>
        <v>29401434</v>
      </c>
      <c r="Q34" s="19">
        <f t="shared" si="5"/>
        <v>4433.268094089264</v>
      </c>
      <c r="R34" s="17">
        <v>1924919</v>
      </c>
      <c r="S34" s="17">
        <f t="shared" si="6"/>
        <v>290.24713510253315</v>
      </c>
      <c r="T34" s="17">
        <v>3171909</v>
      </c>
      <c r="U34" s="17">
        <f t="shared" si="7"/>
        <v>478.27337153196623</v>
      </c>
      <c r="V34" s="20">
        <f t="shared" si="23"/>
        <v>34498262</v>
      </c>
      <c r="W34" s="21">
        <f t="shared" si="8"/>
        <v>5201.788600723764</v>
      </c>
      <c r="X34" s="17">
        <v>2550369</v>
      </c>
      <c r="Y34" s="17">
        <f t="shared" si="9"/>
        <v>384.5550361881785</v>
      </c>
      <c r="Z34" s="17">
        <v>1041561</v>
      </c>
      <c r="AA34" s="17">
        <f t="shared" si="10"/>
        <v>157.05081423401688</v>
      </c>
      <c r="AB34" s="17">
        <v>520256</v>
      </c>
      <c r="AC34" s="17">
        <f t="shared" si="11"/>
        <v>78.44632086851628</v>
      </c>
      <c r="AD34" s="17">
        <v>3406676</v>
      </c>
      <c r="AE34" s="17">
        <f t="shared" si="12"/>
        <v>513.6724969843184</v>
      </c>
      <c r="AF34" s="17">
        <v>2675048</v>
      </c>
      <c r="AG34" s="17">
        <f t="shared" si="13"/>
        <v>403.3546441495778</v>
      </c>
      <c r="AH34" s="17">
        <v>3723902</v>
      </c>
      <c r="AI34" s="17">
        <f t="shared" si="14"/>
        <v>561.5051266586248</v>
      </c>
      <c r="AJ34" s="17">
        <v>0</v>
      </c>
      <c r="AK34" s="17">
        <f t="shared" si="15"/>
        <v>0</v>
      </c>
      <c r="AL34" s="17">
        <v>29759</v>
      </c>
      <c r="AM34" s="17">
        <f t="shared" si="16"/>
        <v>4.487183353437877</v>
      </c>
      <c r="AN34" s="17">
        <v>48125</v>
      </c>
      <c r="AO34" s="17">
        <f t="shared" si="17"/>
        <v>7.256483715319662</v>
      </c>
      <c r="AP34" s="22">
        <f t="shared" si="24"/>
        <v>13995696</v>
      </c>
      <c r="AQ34" s="23">
        <f t="shared" si="18"/>
        <v>2110.32810615199</v>
      </c>
      <c r="AR34" s="17">
        <v>3297150</v>
      </c>
      <c r="AS34" s="17">
        <f t="shared" si="19"/>
        <v>497.1577201447527</v>
      </c>
      <c r="AT34" s="17">
        <v>2405048</v>
      </c>
      <c r="AU34" s="17">
        <f t="shared" si="20"/>
        <v>362.642943305187</v>
      </c>
      <c r="AV34" s="24">
        <f t="shared" si="25"/>
        <v>54196156</v>
      </c>
      <c r="AW34" s="25">
        <f t="shared" si="21"/>
        <v>8171.917370325694</v>
      </c>
    </row>
    <row r="35" spans="1:49" ht="12.75">
      <c r="A35" s="41">
        <v>32</v>
      </c>
      <c r="B35" s="14" t="s">
        <v>61</v>
      </c>
      <c r="C35" s="15">
        <v>21397</v>
      </c>
      <c r="D35" s="17">
        <v>60168790</v>
      </c>
      <c r="E35" s="17">
        <f t="shared" si="0"/>
        <v>2812.019909333084</v>
      </c>
      <c r="F35" s="17">
        <v>17357156</v>
      </c>
      <c r="G35" s="17">
        <f t="shared" si="1"/>
        <v>811.1957751086601</v>
      </c>
      <c r="H35" s="17">
        <v>2569490</v>
      </c>
      <c r="I35" s="17">
        <f t="shared" si="26"/>
        <v>120.08646071879235</v>
      </c>
      <c r="J35" s="17">
        <v>3014231</v>
      </c>
      <c r="K35" s="17">
        <f t="shared" si="2"/>
        <v>140.87166425199794</v>
      </c>
      <c r="L35" s="17">
        <v>178885</v>
      </c>
      <c r="M35" s="17">
        <f t="shared" si="3"/>
        <v>8.360284151983922</v>
      </c>
      <c r="N35" s="17">
        <v>3518074</v>
      </c>
      <c r="O35" s="17">
        <f t="shared" si="4"/>
        <v>164.41903070523904</v>
      </c>
      <c r="P35" s="18">
        <f t="shared" si="22"/>
        <v>86806626</v>
      </c>
      <c r="Q35" s="19">
        <f t="shared" si="5"/>
        <v>4056.9531242697576</v>
      </c>
      <c r="R35" s="17">
        <v>4831127</v>
      </c>
      <c r="S35" s="17">
        <f t="shared" si="6"/>
        <v>225.78525026872927</v>
      </c>
      <c r="T35" s="17">
        <v>5189353</v>
      </c>
      <c r="U35" s="17">
        <f t="shared" si="7"/>
        <v>242.52712997149132</v>
      </c>
      <c r="V35" s="20">
        <f t="shared" si="23"/>
        <v>96827106</v>
      </c>
      <c r="W35" s="21">
        <f t="shared" si="8"/>
        <v>4525.265504509978</v>
      </c>
      <c r="X35" s="17">
        <v>7054242</v>
      </c>
      <c r="Y35" s="17">
        <f t="shared" si="9"/>
        <v>329.683693975791</v>
      </c>
      <c r="Z35" s="17">
        <v>2100972</v>
      </c>
      <c r="AA35" s="17">
        <f t="shared" si="10"/>
        <v>98.19002663924849</v>
      </c>
      <c r="AB35" s="17">
        <v>1861877</v>
      </c>
      <c r="AC35" s="17">
        <f t="shared" si="11"/>
        <v>87.01579660700098</v>
      </c>
      <c r="AD35" s="17">
        <v>11873165</v>
      </c>
      <c r="AE35" s="17">
        <f t="shared" si="12"/>
        <v>554.8985839136327</v>
      </c>
      <c r="AF35" s="17">
        <v>6966272</v>
      </c>
      <c r="AG35" s="17">
        <f t="shared" si="13"/>
        <v>325.5723699584054</v>
      </c>
      <c r="AH35" s="17">
        <v>10148343</v>
      </c>
      <c r="AI35" s="17">
        <f t="shared" si="14"/>
        <v>474.2881245034351</v>
      </c>
      <c r="AJ35" s="17">
        <v>0</v>
      </c>
      <c r="AK35" s="17">
        <f t="shared" si="15"/>
        <v>0</v>
      </c>
      <c r="AL35" s="17">
        <v>24445</v>
      </c>
      <c r="AM35" s="17">
        <f t="shared" si="16"/>
        <v>1.1424498761508624</v>
      </c>
      <c r="AN35" s="17">
        <v>1403382</v>
      </c>
      <c r="AO35" s="17">
        <f t="shared" si="17"/>
        <v>65.587792681217</v>
      </c>
      <c r="AP35" s="22">
        <f t="shared" si="24"/>
        <v>41432698</v>
      </c>
      <c r="AQ35" s="23">
        <f t="shared" si="18"/>
        <v>1936.3788381548816</v>
      </c>
      <c r="AR35" s="17">
        <v>7318809</v>
      </c>
      <c r="AS35" s="17">
        <f t="shared" si="19"/>
        <v>342.04837126700005</v>
      </c>
      <c r="AT35" s="17">
        <v>3932591</v>
      </c>
      <c r="AU35" s="17">
        <f t="shared" si="20"/>
        <v>183.79169977099593</v>
      </c>
      <c r="AV35" s="24">
        <f t="shared" si="25"/>
        <v>149511204</v>
      </c>
      <c r="AW35" s="25">
        <f t="shared" si="21"/>
        <v>6987.484413702856</v>
      </c>
    </row>
    <row r="36" spans="1:49" ht="12.75">
      <c r="A36" s="41">
        <v>33</v>
      </c>
      <c r="B36" s="14" t="s">
        <v>62</v>
      </c>
      <c r="C36" s="15">
        <v>2306</v>
      </c>
      <c r="D36" s="17">
        <v>6182318</v>
      </c>
      <c r="E36" s="17">
        <f aca="true" t="shared" si="27" ref="E36:E67">D36/C36</f>
        <v>2680.9705117085864</v>
      </c>
      <c r="F36" s="17">
        <v>1971504</v>
      </c>
      <c r="G36" s="17">
        <f aca="true" t="shared" si="28" ref="G36:G67">F36/C36</f>
        <v>854.9453599306158</v>
      </c>
      <c r="H36" s="17">
        <v>232661</v>
      </c>
      <c r="I36" s="17">
        <f t="shared" si="26"/>
        <v>100.89375542064181</v>
      </c>
      <c r="J36" s="17">
        <v>456443</v>
      </c>
      <c r="K36" s="17">
        <f aca="true" t="shared" si="29" ref="K36:K67">J36/$C36</f>
        <v>197.93712055507373</v>
      </c>
      <c r="L36" s="17">
        <v>65916</v>
      </c>
      <c r="M36" s="17">
        <f aca="true" t="shared" si="30" ref="M36:M67">L36/$C36</f>
        <v>28.58456201214224</v>
      </c>
      <c r="N36" s="17">
        <v>1325118</v>
      </c>
      <c r="O36" s="17">
        <f aca="true" t="shared" si="31" ref="O36:O67">N36/$C36</f>
        <v>574.6392020815265</v>
      </c>
      <c r="P36" s="18">
        <f t="shared" si="22"/>
        <v>10233960</v>
      </c>
      <c r="Q36" s="19">
        <f aca="true" t="shared" si="32" ref="Q36:Q67">P36/$C36</f>
        <v>4437.970511708586</v>
      </c>
      <c r="R36" s="17">
        <v>1252584</v>
      </c>
      <c r="S36" s="17">
        <f aca="true" t="shared" si="33" ref="S36:S67">R36/$C36</f>
        <v>543.18473547268</v>
      </c>
      <c r="T36" s="17">
        <v>2500814</v>
      </c>
      <c r="U36" s="17">
        <f aca="true" t="shared" si="34" ref="U36:U67">T36/$C36</f>
        <v>1084.4813529921944</v>
      </c>
      <c r="V36" s="20">
        <f t="shared" si="23"/>
        <v>13987358</v>
      </c>
      <c r="W36" s="21">
        <f aca="true" t="shared" si="35" ref="W36:W67">V36/$C36</f>
        <v>6065.6366001734605</v>
      </c>
      <c r="X36" s="17">
        <v>944810</v>
      </c>
      <c r="Y36" s="17">
        <f aca="true" t="shared" si="36" ref="Y36:Y67">X36/$C36</f>
        <v>409.71812662619254</v>
      </c>
      <c r="Z36" s="17">
        <v>389185</v>
      </c>
      <c r="AA36" s="17">
        <f aca="true" t="shared" si="37" ref="AA36:AA67">Z36/$C36</f>
        <v>168.77059843885516</v>
      </c>
      <c r="AB36" s="17">
        <v>319737</v>
      </c>
      <c r="AC36" s="17">
        <f aca="true" t="shared" si="38" ref="AC36:AC67">AB36/$C36</f>
        <v>138.65437987857763</v>
      </c>
      <c r="AD36" s="17">
        <v>1359416</v>
      </c>
      <c r="AE36" s="17">
        <f aca="true" t="shared" si="39" ref="AE36:AE67">AD36/$C36</f>
        <v>589.5125758889852</v>
      </c>
      <c r="AF36" s="17">
        <v>683426</v>
      </c>
      <c r="AG36" s="17">
        <f aca="true" t="shared" si="40" ref="AG36:AG67">AF36/$C36</f>
        <v>296.3686036426713</v>
      </c>
      <c r="AH36" s="17">
        <v>1469290</v>
      </c>
      <c r="AI36" s="17">
        <f aca="true" t="shared" si="41" ref="AI36:AI67">AH36/$C36</f>
        <v>637.1595836947095</v>
      </c>
      <c r="AJ36" s="17">
        <v>0</v>
      </c>
      <c r="AK36" s="17">
        <f t="shared" si="15"/>
        <v>0</v>
      </c>
      <c r="AL36" s="17">
        <v>4797</v>
      </c>
      <c r="AM36" s="17">
        <f t="shared" si="16"/>
        <v>2.080225498699046</v>
      </c>
      <c r="AN36" s="17">
        <v>0</v>
      </c>
      <c r="AO36" s="17">
        <f aca="true" t="shared" si="42" ref="AO36:AO67">AN36/$C36</f>
        <v>0</v>
      </c>
      <c r="AP36" s="22">
        <f t="shared" si="24"/>
        <v>5170661</v>
      </c>
      <c r="AQ36" s="23">
        <f aca="true" t="shared" si="43" ref="AQ36:AQ67">AP36/$C36</f>
        <v>2242.2640936686903</v>
      </c>
      <c r="AR36" s="17">
        <v>724235</v>
      </c>
      <c r="AS36" s="17">
        <f aca="true" t="shared" si="44" ref="AS36:AS67">AR36/$C36</f>
        <v>314.0654813529922</v>
      </c>
      <c r="AT36" s="17">
        <v>101085</v>
      </c>
      <c r="AU36" s="17">
        <f aca="true" t="shared" si="45" ref="AU36:AU67">AT36/$C36</f>
        <v>43.83564614050304</v>
      </c>
      <c r="AV36" s="24">
        <f t="shared" si="25"/>
        <v>19983339</v>
      </c>
      <c r="AW36" s="25">
        <f aca="true" t="shared" si="46" ref="AW36:AW67">AV36/$C36</f>
        <v>8665.801821335646</v>
      </c>
    </row>
    <row r="37" spans="1:49" ht="12.75">
      <c r="A37" s="41">
        <v>34</v>
      </c>
      <c r="B37" s="14" t="s">
        <v>63</v>
      </c>
      <c r="C37" s="15">
        <v>5109</v>
      </c>
      <c r="D37" s="17">
        <v>16961188</v>
      </c>
      <c r="E37" s="17">
        <f t="shared" si="27"/>
        <v>3319.864552750049</v>
      </c>
      <c r="F37" s="17">
        <v>5502054</v>
      </c>
      <c r="G37" s="17">
        <f t="shared" si="28"/>
        <v>1076.9336465061656</v>
      </c>
      <c r="H37" s="17">
        <v>1123218</v>
      </c>
      <c r="I37" s="17">
        <f t="shared" si="26"/>
        <v>219.8508514386377</v>
      </c>
      <c r="J37" s="17">
        <v>415934</v>
      </c>
      <c r="K37" s="17">
        <f t="shared" si="29"/>
        <v>81.41201800743785</v>
      </c>
      <c r="L37" s="17">
        <v>306616</v>
      </c>
      <c r="M37" s="17">
        <f t="shared" si="30"/>
        <v>60.0148757095322</v>
      </c>
      <c r="N37" s="17">
        <v>2421660</v>
      </c>
      <c r="O37" s="17">
        <f t="shared" si="31"/>
        <v>473.99882560187905</v>
      </c>
      <c r="P37" s="18">
        <f t="shared" si="22"/>
        <v>26730670</v>
      </c>
      <c r="Q37" s="19">
        <f t="shared" si="32"/>
        <v>5232.074770013702</v>
      </c>
      <c r="R37" s="17">
        <v>1550292</v>
      </c>
      <c r="S37" s="17">
        <f t="shared" si="33"/>
        <v>303.4433352906635</v>
      </c>
      <c r="T37" s="17">
        <v>2071817</v>
      </c>
      <c r="U37" s="17">
        <f t="shared" si="34"/>
        <v>405.5229986298689</v>
      </c>
      <c r="V37" s="20">
        <f t="shared" si="23"/>
        <v>30352779</v>
      </c>
      <c r="W37" s="21">
        <f t="shared" si="35"/>
        <v>5941.041103934233</v>
      </c>
      <c r="X37" s="17">
        <v>2441223</v>
      </c>
      <c r="Y37" s="17">
        <f t="shared" si="36"/>
        <v>477.82795067527894</v>
      </c>
      <c r="Z37" s="17">
        <v>577954</v>
      </c>
      <c r="AA37" s="17">
        <f t="shared" si="37"/>
        <v>113.12468193384224</v>
      </c>
      <c r="AB37" s="17">
        <v>626823</v>
      </c>
      <c r="AC37" s="17">
        <f t="shared" si="38"/>
        <v>122.68995889606576</v>
      </c>
      <c r="AD37" s="17">
        <v>3518865</v>
      </c>
      <c r="AE37" s="17">
        <f t="shared" si="39"/>
        <v>688.7580739870816</v>
      </c>
      <c r="AF37" s="17">
        <v>2042752</v>
      </c>
      <c r="AG37" s="17">
        <f t="shared" si="40"/>
        <v>399.8340183989039</v>
      </c>
      <c r="AH37" s="17">
        <v>2983239</v>
      </c>
      <c r="AI37" s="17">
        <f t="shared" si="41"/>
        <v>583.9183793305931</v>
      </c>
      <c r="AJ37" s="17">
        <v>0</v>
      </c>
      <c r="AK37" s="17">
        <f t="shared" si="15"/>
        <v>0</v>
      </c>
      <c r="AL37" s="17">
        <v>14476</v>
      </c>
      <c r="AM37" s="17">
        <f t="shared" si="16"/>
        <v>2.8334311998434134</v>
      </c>
      <c r="AN37" s="17">
        <v>578391</v>
      </c>
      <c r="AO37" s="17">
        <f t="shared" si="42"/>
        <v>113.21021726365238</v>
      </c>
      <c r="AP37" s="22">
        <f t="shared" si="24"/>
        <v>12783723</v>
      </c>
      <c r="AQ37" s="23">
        <f t="shared" si="43"/>
        <v>2502.196711685261</v>
      </c>
      <c r="AR37" s="17">
        <v>6474642</v>
      </c>
      <c r="AS37" s="17">
        <f t="shared" si="44"/>
        <v>1267.301233118027</v>
      </c>
      <c r="AT37" s="17">
        <v>1027572</v>
      </c>
      <c r="AU37" s="17">
        <f t="shared" si="45"/>
        <v>201.12977099236642</v>
      </c>
      <c r="AV37" s="24">
        <f t="shared" si="25"/>
        <v>50638716</v>
      </c>
      <c r="AW37" s="25">
        <f t="shared" si="46"/>
        <v>9911.668819729888</v>
      </c>
    </row>
    <row r="38" spans="1:49" ht="12.75">
      <c r="A38" s="42">
        <v>35</v>
      </c>
      <c r="B38" s="26" t="s">
        <v>64</v>
      </c>
      <c r="C38" s="27">
        <v>6882</v>
      </c>
      <c r="D38" s="28">
        <v>18664156</v>
      </c>
      <c r="E38" s="28">
        <f t="shared" si="27"/>
        <v>2712.0249927346704</v>
      </c>
      <c r="F38" s="28">
        <v>6181132</v>
      </c>
      <c r="G38" s="28">
        <f t="shared" si="28"/>
        <v>898.1592560302238</v>
      </c>
      <c r="H38" s="28">
        <v>920630</v>
      </c>
      <c r="I38" s="28">
        <f t="shared" si="26"/>
        <v>133.77361232199942</v>
      </c>
      <c r="J38" s="28">
        <v>3065472</v>
      </c>
      <c r="K38" s="28">
        <f t="shared" si="29"/>
        <v>445.43330427201397</v>
      </c>
      <c r="L38" s="28">
        <v>129096</v>
      </c>
      <c r="M38" s="28">
        <f t="shared" si="30"/>
        <v>18.758500435919792</v>
      </c>
      <c r="N38" s="28">
        <v>3329377</v>
      </c>
      <c r="O38" s="28">
        <f t="shared" si="31"/>
        <v>483.7804417320546</v>
      </c>
      <c r="P38" s="29">
        <f t="shared" si="22"/>
        <v>32289863</v>
      </c>
      <c r="Q38" s="30">
        <f t="shared" si="32"/>
        <v>4691.930107526881</v>
      </c>
      <c r="R38" s="28">
        <v>2193151</v>
      </c>
      <c r="S38" s="28">
        <f t="shared" si="33"/>
        <v>318.67930834059865</v>
      </c>
      <c r="T38" s="28">
        <v>2127012</v>
      </c>
      <c r="U38" s="28">
        <f t="shared" si="34"/>
        <v>309.06887532693986</v>
      </c>
      <c r="V38" s="31">
        <f t="shared" si="23"/>
        <v>36610026</v>
      </c>
      <c r="W38" s="32">
        <f t="shared" si="35"/>
        <v>5319.67829119442</v>
      </c>
      <c r="X38" s="28">
        <v>2666267</v>
      </c>
      <c r="Y38" s="28">
        <f t="shared" si="36"/>
        <v>387.4261842487649</v>
      </c>
      <c r="Z38" s="28">
        <v>863697</v>
      </c>
      <c r="AA38" s="28">
        <f t="shared" si="37"/>
        <v>125.50087183958152</v>
      </c>
      <c r="AB38" s="28">
        <v>542488</v>
      </c>
      <c r="AC38" s="28">
        <f t="shared" si="38"/>
        <v>78.82708514966579</v>
      </c>
      <c r="AD38" s="28">
        <v>4066547</v>
      </c>
      <c r="AE38" s="28">
        <f t="shared" si="39"/>
        <v>590.8961057832025</v>
      </c>
      <c r="AF38" s="28">
        <v>4261465</v>
      </c>
      <c r="AG38" s="28">
        <f t="shared" si="40"/>
        <v>619.2189770415577</v>
      </c>
      <c r="AH38" s="28">
        <v>3412428</v>
      </c>
      <c r="AI38" s="28">
        <f t="shared" si="41"/>
        <v>495.84829991281606</v>
      </c>
      <c r="AJ38" s="28">
        <v>0</v>
      </c>
      <c r="AK38" s="28">
        <f t="shared" si="15"/>
        <v>0</v>
      </c>
      <c r="AL38" s="28">
        <v>1840</v>
      </c>
      <c r="AM38" s="28">
        <f t="shared" si="16"/>
        <v>0.2673641383318803</v>
      </c>
      <c r="AN38" s="28">
        <v>213580</v>
      </c>
      <c r="AO38" s="28">
        <f t="shared" si="42"/>
        <v>31.03458297006684</v>
      </c>
      <c r="AP38" s="33">
        <f t="shared" si="24"/>
        <v>16028312</v>
      </c>
      <c r="AQ38" s="34">
        <f t="shared" si="43"/>
        <v>2329.0194710839874</v>
      </c>
      <c r="AR38" s="28">
        <v>4292844</v>
      </c>
      <c r="AS38" s="28">
        <f t="shared" si="44"/>
        <v>623.7785527462947</v>
      </c>
      <c r="AT38" s="28">
        <v>3760217</v>
      </c>
      <c r="AU38" s="28">
        <f t="shared" si="45"/>
        <v>546.384335948852</v>
      </c>
      <c r="AV38" s="35">
        <f t="shared" si="25"/>
        <v>60691399</v>
      </c>
      <c r="AW38" s="36">
        <f t="shared" si="46"/>
        <v>8818.860650973555</v>
      </c>
    </row>
    <row r="39" spans="1:49" ht="12.75">
      <c r="A39" s="41">
        <v>36</v>
      </c>
      <c r="B39" s="14" t="s">
        <v>65</v>
      </c>
      <c r="C39" s="15">
        <v>64920</v>
      </c>
      <c r="D39" s="17">
        <v>176480617</v>
      </c>
      <c r="E39" s="17">
        <f t="shared" si="27"/>
        <v>2718.4321780653113</v>
      </c>
      <c r="F39" s="17">
        <v>64505997</v>
      </c>
      <c r="G39" s="17">
        <f t="shared" si="28"/>
        <v>993.6228743068392</v>
      </c>
      <c r="H39" s="17">
        <v>793898</v>
      </c>
      <c r="I39" s="17">
        <f t="shared" si="26"/>
        <v>12.2288662969809</v>
      </c>
      <c r="J39" s="17">
        <v>5713721</v>
      </c>
      <c r="K39" s="17">
        <f t="shared" si="29"/>
        <v>88.01172211953173</v>
      </c>
      <c r="L39" s="17">
        <v>744898</v>
      </c>
      <c r="M39" s="17">
        <f t="shared" si="30"/>
        <v>11.474091189155883</v>
      </c>
      <c r="N39" s="17">
        <v>46166115</v>
      </c>
      <c r="O39" s="17">
        <f t="shared" si="31"/>
        <v>711.1231515711645</v>
      </c>
      <c r="P39" s="18">
        <f t="shared" si="22"/>
        <v>294405246</v>
      </c>
      <c r="Q39" s="19">
        <f t="shared" si="32"/>
        <v>4534.892883548983</v>
      </c>
      <c r="R39" s="17">
        <v>32258854</v>
      </c>
      <c r="S39" s="17">
        <f t="shared" si="33"/>
        <v>496.9016327788047</v>
      </c>
      <c r="T39" s="17">
        <v>30910809</v>
      </c>
      <c r="U39" s="17">
        <f t="shared" si="34"/>
        <v>476.13692236598894</v>
      </c>
      <c r="V39" s="20">
        <f t="shared" si="23"/>
        <v>357574909</v>
      </c>
      <c r="W39" s="21">
        <f t="shared" si="35"/>
        <v>5507.931438693777</v>
      </c>
      <c r="X39" s="17">
        <v>24214187</v>
      </c>
      <c r="Y39" s="17">
        <f t="shared" si="36"/>
        <v>372.9850123228589</v>
      </c>
      <c r="Z39" s="17">
        <v>12003408</v>
      </c>
      <c r="AA39" s="17">
        <f t="shared" si="37"/>
        <v>184.89537892791128</v>
      </c>
      <c r="AB39" s="17">
        <v>10542187</v>
      </c>
      <c r="AC39" s="17">
        <f t="shared" si="38"/>
        <v>162.38735366605053</v>
      </c>
      <c r="AD39" s="17">
        <v>56008904</v>
      </c>
      <c r="AE39" s="17">
        <f t="shared" si="39"/>
        <v>862.7372766481824</v>
      </c>
      <c r="AF39" s="17">
        <v>17866536</v>
      </c>
      <c r="AG39" s="17">
        <f t="shared" si="40"/>
        <v>275.20850277264327</v>
      </c>
      <c r="AH39" s="17">
        <v>22707040</v>
      </c>
      <c r="AI39" s="17">
        <f t="shared" si="41"/>
        <v>349.7695625385089</v>
      </c>
      <c r="AJ39" s="17">
        <v>39661</v>
      </c>
      <c r="AK39" s="17">
        <f t="shared" si="15"/>
        <v>0.6109211337030191</v>
      </c>
      <c r="AL39" s="17">
        <v>0</v>
      </c>
      <c r="AM39" s="17">
        <f t="shared" si="16"/>
        <v>0</v>
      </c>
      <c r="AN39" s="17">
        <v>13679166</v>
      </c>
      <c r="AO39" s="17">
        <f t="shared" si="42"/>
        <v>210.70804066543437</v>
      </c>
      <c r="AP39" s="22">
        <f t="shared" si="24"/>
        <v>157061089</v>
      </c>
      <c r="AQ39" s="23">
        <f t="shared" si="43"/>
        <v>2419.3020486752926</v>
      </c>
      <c r="AR39" s="17">
        <v>6878404</v>
      </c>
      <c r="AS39" s="17">
        <f t="shared" si="44"/>
        <v>105.95200246457178</v>
      </c>
      <c r="AT39" s="17">
        <v>34833995</v>
      </c>
      <c r="AU39" s="17">
        <f t="shared" si="45"/>
        <v>536.5680067775724</v>
      </c>
      <c r="AV39" s="24">
        <f t="shared" si="25"/>
        <v>556348397</v>
      </c>
      <c r="AW39" s="25">
        <f t="shared" si="46"/>
        <v>8569.753496611214</v>
      </c>
    </row>
    <row r="40" spans="1:49" ht="12.75">
      <c r="A40" s="41">
        <v>37</v>
      </c>
      <c r="B40" s="14" t="s">
        <v>66</v>
      </c>
      <c r="C40" s="15">
        <v>18328</v>
      </c>
      <c r="D40" s="17">
        <v>53251373</v>
      </c>
      <c r="E40" s="17">
        <f t="shared" si="27"/>
        <v>2905.465571802706</v>
      </c>
      <c r="F40" s="17">
        <v>15611737</v>
      </c>
      <c r="G40" s="17">
        <f t="shared" si="28"/>
        <v>851.7970864251419</v>
      </c>
      <c r="H40" s="17">
        <v>1067991</v>
      </c>
      <c r="I40" s="17">
        <f aca="true" t="shared" si="47" ref="I40:I69">H40/C40</f>
        <v>58.27100611086862</v>
      </c>
      <c r="J40" s="17">
        <v>1802652</v>
      </c>
      <c r="K40" s="17">
        <f t="shared" si="29"/>
        <v>98.35508511567001</v>
      </c>
      <c r="L40" s="17">
        <v>508986</v>
      </c>
      <c r="M40" s="17">
        <f t="shared" si="30"/>
        <v>27.770951549541685</v>
      </c>
      <c r="N40" s="17">
        <v>4276321</v>
      </c>
      <c r="O40" s="17">
        <f t="shared" si="31"/>
        <v>233.3217481449149</v>
      </c>
      <c r="P40" s="18">
        <f t="shared" si="22"/>
        <v>76519060</v>
      </c>
      <c r="Q40" s="19">
        <f t="shared" si="32"/>
        <v>4174.981449148843</v>
      </c>
      <c r="R40" s="17">
        <v>4412898</v>
      </c>
      <c r="S40" s="17">
        <f t="shared" si="33"/>
        <v>240.7735704932344</v>
      </c>
      <c r="T40" s="17">
        <v>6968209</v>
      </c>
      <c r="U40" s="17">
        <f t="shared" si="34"/>
        <v>380.19472937581844</v>
      </c>
      <c r="V40" s="20">
        <f t="shared" si="23"/>
        <v>87900167</v>
      </c>
      <c r="W40" s="21">
        <f t="shared" si="35"/>
        <v>4795.9497490178965</v>
      </c>
      <c r="X40" s="17">
        <v>7471328</v>
      </c>
      <c r="Y40" s="17">
        <f t="shared" si="36"/>
        <v>407.6455696202532</v>
      </c>
      <c r="Z40" s="17">
        <v>2160246</v>
      </c>
      <c r="AA40" s="17">
        <f t="shared" si="37"/>
        <v>117.86588825840245</v>
      </c>
      <c r="AB40" s="17">
        <v>1757342</v>
      </c>
      <c r="AC40" s="17">
        <f t="shared" si="38"/>
        <v>95.88291139240506</v>
      </c>
      <c r="AD40" s="17">
        <v>13079221</v>
      </c>
      <c r="AE40" s="17">
        <f t="shared" si="39"/>
        <v>713.6196529899607</v>
      </c>
      <c r="AF40" s="17">
        <v>6138870</v>
      </c>
      <c r="AG40" s="17">
        <f t="shared" si="40"/>
        <v>334.9448930597992</v>
      </c>
      <c r="AH40" s="17">
        <v>8771545</v>
      </c>
      <c r="AI40" s="17">
        <f t="shared" si="41"/>
        <v>478.58713443910955</v>
      </c>
      <c r="AJ40" s="17">
        <v>0</v>
      </c>
      <c r="AK40" s="17">
        <f t="shared" si="15"/>
        <v>0</v>
      </c>
      <c r="AL40" s="17">
        <v>59390</v>
      </c>
      <c r="AM40" s="17">
        <f t="shared" si="16"/>
        <v>3.2403972064600612</v>
      </c>
      <c r="AN40" s="17">
        <v>1874402</v>
      </c>
      <c r="AO40" s="17">
        <f t="shared" si="42"/>
        <v>102.26986032300306</v>
      </c>
      <c r="AP40" s="22">
        <f t="shared" si="24"/>
        <v>41312344</v>
      </c>
      <c r="AQ40" s="23">
        <f t="shared" si="43"/>
        <v>2254.0563072893933</v>
      </c>
      <c r="AR40" s="17">
        <v>5395510</v>
      </c>
      <c r="AS40" s="17">
        <f t="shared" si="44"/>
        <v>294.38618507202096</v>
      </c>
      <c r="AT40" s="17">
        <v>12630730</v>
      </c>
      <c r="AU40" s="17">
        <f t="shared" si="45"/>
        <v>689.1493889131384</v>
      </c>
      <c r="AV40" s="24">
        <f t="shared" si="25"/>
        <v>147238751</v>
      </c>
      <c r="AW40" s="25">
        <f t="shared" si="46"/>
        <v>8033.541630292449</v>
      </c>
    </row>
    <row r="41" spans="1:49" ht="12.75">
      <c r="A41" s="41">
        <v>38</v>
      </c>
      <c r="B41" s="14" t="s">
        <v>67</v>
      </c>
      <c r="C41" s="15">
        <v>5024</v>
      </c>
      <c r="D41" s="17">
        <v>16929665</v>
      </c>
      <c r="E41" s="17">
        <f t="shared" si="27"/>
        <v>3369.7581608280257</v>
      </c>
      <c r="F41" s="17">
        <v>4377944</v>
      </c>
      <c r="G41" s="17">
        <f t="shared" si="28"/>
        <v>871.406050955414</v>
      </c>
      <c r="H41" s="17">
        <v>64085</v>
      </c>
      <c r="I41" s="17">
        <f t="shared" si="47"/>
        <v>12.75577229299363</v>
      </c>
      <c r="J41" s="17">
        <v>693519</v>
      </c>
      <c r="K41" s="17">
        <f t="shared" si="29"/>
        <v>138.04120222929936</v>
      </c>
      <c r="L41" s="17">
        <v>43267</v>
      </c>
      <c r="M41" s="17">
        <f t="shared" si="30"/>
        <v>8.612062101910828</v>
      </c>
      <c r="N41" s="17">
        <v>2340785</v>
      </c>
      <c r="O41" s="17">
        <f t="shared" si="31"/>
        <v>465.9205812101911</v>
      </c>
      <c r="P41" s="18">
        <f t="shared" si="22"/>
        <v>24449265</v>
      </c>
      <c r="Q41" s="19">
        <f t="shared" si="32"/>
        <v>4866.493829617834</v>
      </c>
      <c r="R41" s="17">
        <v>1737385</v>
      </c>
      <c r="S41" s="17">
        <f t="shared" si="33"/>
        <v>345.8170780254777</v>
      </c>
      <c r="T41" s="17">
        <v>1824449</v>
      </c>
      <c r="U41" s="17">
        <f t="shared" si="34"/>
        <v>363.14669585987264</v>
      </c>
      <c r="V41" s="20">
        <f t="shared" si="23"/>
        <v>28011099</v>
      </c>
      <c r="W41" s="21">
        <f t="shared" si="35"/>
        <v>5575.457603503185</v>
      </c>
      <c r="X41" s="17">
        <v>1917324</v>
      </c>
      <c r="Y41" s="17">
        <f t="shared" si="36"/>
        <v>381.6329617834395</v>
      </c>
      <c r="Z41" s="17">
        <v>2073687</v>
      </c>
      <c r="AA41" s="17">
        <f t="shared" si="37"/>
        <v>412.7561703821656</v>
      </c>
      <c r="AB41" s="17">
        <v>570216</v>
      </c>
      <c r="AC41" s="17">
        <f t="shared" si="38"/>
        <v>113.4984076433121</v>
      </c>
      <c r="AD41" s="17">
        <v>7498386</v>
      </c>
      <c r="AE41" s="17">
        <f t="shared" si="39"/>
        <v>1492.5131369426751</v>
      </c>
      <c r="AF41" s="17">
        <v>3930790</v>
      </c>
      <c r="AG41" s="17">
        <f t="shared" si="40"/>
        <v>782.4024681528663</v>
      </c>
      <c r="AH41" s="17">
        <v>2702206</v>
      </c>
      <c r="AI41" s="17">
        <f t="shared" si="41"/>
        <v>537.859474522293</v>
      </c>
      <c r="AJ41" s="17">
        <v>0</v>
      </c>
      <c r="AK41" s="17">
        <f t="shared" si="15"/>
        <v>0</v>
      </c>
      <c r="AL41" s="17">
        <v>13178</v>
      </c>
      <c r="AM41" s="17">
        <f t="shared" si="16"/>
        <v>2.6230095541401273</v>
      </c>
      <c r="AN41" s="17">
        <v>692275</v>
      </c>
      <c r="AO41" s="17">
        <f t="shared" si="42"/>
        <v>137.7935907643312</v>
      </c>
      <c r="AP41" s="22">
        <f t="shared" si="24"/>
        <v>19398062</v>
      </c>
      <c r="AQ41" s="23">
        <f t="shared" si="43"/>
        <v>3861.079219745223</v>
      </c>
      <c r="AR41" s="17">
        <v>285854</v>
      </c>
      <c r="AS41" s="17">
        <f t="shared" si="44"/>
        <v>56.897691082802545</v>
      </c>
      <c r="AT41" s="17">
        <v>1293879</v>
      </c>
      <c r="AU41" s="17">
        <f t="shared" si="45"/>
        <v>257.5396098726115</v>
      </c>
      <c r="AV41" s="24">
        <f t="shared" si="25"/>
        <v>48988894</v>
      </c>
      <c r="AW41" s="25">
        <f t="shared" si="46"/>
        <v>9750.974124203822</v>
      </c>
    </row>
    <row r="42" spans="1:49" ht="12.75">
      <c r="A42" s="41">
        <v>39</v>
      </c>
      <c r="B42" s="14" t="s">
        <v>68</v>
      </c>
      <c r="C42" s="15">
        <v>3009</v>
      </c>
      <c r="D42" s="17">
        <v>9223448</v>
      </c>
      <c r="E42" s="17">
        <f t="shared" si="27"/>
        <v>3065.286806247923</v>
      </c>
      <c r="F42" s="17">
        <v>2934872</v>
      </c>
      <c r="G42" s="17">
        <f t="shared" si="28"/>
        <v>975.3645729478231</v>
      </c>
      <c r="H42" s="17">
        <v>555069</v>
      </c>
      <c r="I42" s="17">
        <f t="shared" si="47"/>
        <v>184.46959122632103</v>
      </c>
      <c r="J42" s="17">
        <v>586140</v>
      </c>
      <c r="K42" s="17">
        <f t="shared" si="29"/>
        <v>194.79561316051846</v>
      </c>
      <c r="L42" s="17">
        <v>102551</v>
      </c>
      <c r="M42" s="17">
        <f t="shared" si="30"/>
        <v>34.08142239946826</v>
      </c>
      <c r="N42" s="17">
        <v>2116361</v>
      </c>
      <c r="O42" s="17">
        <f t="shared" si="31"/>
        <v>703.3436357593885</v>
      </c>
      <c r="P42" s="18">
        <f t="shared" si="22"/>
        <v>15518441</v>
      </c>
      <c r="Q42" s="19">
        <f t="shared" si="32"/>
        <v>5157.341641741442</v>
      </c>
      <c r="R42" s="17">
        <v>955977</v>
      </c>
      <c r="S42" s="17">
        <f t="shared" si="33"/>
        <v>317.70588235294116</v>
      </c>
      <c r="T42" s="17">
        <v>2553062</v>
      </c>
      <c r="U42" s="17">
        <f t="shared" si="34"/>
        <v>848.4752409438352</v>
      </c>
      <c r="V42" s="20">
        <f t="shared" si="23"/>
        <v>19027480</v>
      </c>
      <c r="W42" s="21">
        <f t="shared" si="35"/>
        <v>6323.5227650382185</v>
      </c>
      <c r="X42" s="17">
        <v>1364904</v>
      </c>
      <c r="Y42" s="17">
        <f t="shared" si="36"/>
        <v>453.6071784646062</v>
      </c>
      <c r="Z42" s="17">
        <v>876722</v>
      </c>
      <c r="AA42" s="17">
        <f t="shared" si="37"/>
        <v>291.3665669657694</v>
      </c>
      <c r="AB42" s="17">
        <v>436545</v>
      </c>
      <c r="AC42" s="17">
        <f t="shared" si="38"/>
        <v>145.07976071784645</v>
      </c>
      <c r="AD42" s="17">
        <v>2045755</v>
      </c>
      <c r="AE42" s="17">
        <f t="shared" si="39"/>
        <v>679.8786972416085</v>
      </c>
      <c r="AF42" s="17">
        <v>2741988</v>
      </c>
      <c r="AG42" s="17">
        <f t="shared" si="40"/>
        <v>911.2622133599202</v>
      </c>
      <c r="AH42" s="17">
        <v>1756111</v>
      </c>
      <c r="AI42" s="17">
        <f t="shared" si="41"/>
        <v>583.6194749086075</v>
      </c>
      <c r="AJ42" s="17">
        <v>0</v>
      </c>
      <c r="AK42" s="17">
        <f t="shared" si="15"/>
        <v>0</v>
      </c>
      <c r="AL42" s="17">
        <v>0</v>
      </c>
      <c r="AM42" s="17">
        <f t="shared" si="16"/>
        <v>0</v>
      </c>
      <c r="AN42" s="17">
        <v>137281</v>
      </c>
      <c r="AO42" s="17">
        <f t="shared" si="42"/>
        <v>45.623462944499835</v>
      </c>
      <c r="AP42" s="22">
        <f t="shared" si="24"/>
        <v>9359306</v>
      </c>
      <c r="AQ42" s="23">
        <f t="shared" si="43"/>
        <v>3110.4373546028582</v>
      </c>
      <c r="AR42" s="17">
        <v>188739</v>
      </c>
      <c r="AS42" s="17">
        <f t="shared" si="44"/>
        <v>62.72482552342971</v>
      </c>
      <c r="AT42" s="17">
        <v>3755507</v>
      </c>
      <c r="AU42" s="17">
        <f t="shared" si="45"/>
        <v>1248.091392489199</v>
      </c>
      <c r="AV42" s="24">
        <f t="shared" si="25"/>
        <v>32331032</v>
      </c>
      <c r="AW42" s="25">
        <f t="shared" si="46"/>
        <v>10744.776337653706</v>
      </c>
    </row>
    <row r="43" spans="1:49" ht="12.75">
      <c r="A43" s="42">
        <v>40</v>
      </c>
      <c r="B43" s="26" t="s">
        <v>69</v>
      </c>
      <c r="C43" s="27">
        <v>22849</v>
      </c>
      <c r="D43" s="28">
        <v>55433997</v>
      </c>
      <c r="E43" s="28">
        <f t="shared" si="27"/>
        <v>2426.101667469036</v>
      </c>
      <c r="F43" s="28">
        <v>26633423</v>
      </c>
      <c r="G43" s="28">
        <f t="shared" si="28"/>
        <v>1165.6275110508118</v>
      </c>
      <c r="H43" s="28">
        <v>3488947</v>
      </c>
      <c r="I43" s="28">
        <f t="shared" si="47"/>
        <v>152.6958291391308</v>
      </c>
      <c r="J43" s="28">
        <v>2272979</v>
      </c>
      <c r="K43" s="28">
        <f t="shared" si="29"/>
        <v>99.47827038382424</v>
      </c>
      <c r="L43" s="28">
        <v>483439</v>
      </c>
      <c r="M43" s="28">
        <f t="shared" si="30"/>
        <v>21.15799378528601</v>
      </c>
      <c r="N43" s="28">
        <v>10921199</v>
      </c>
      <c r="O43" s="28">
        <f t="shared" si="31"/>
        <v>477.9727340365005</v>
      </c>
      <c r="P43" s="29">
        <f t="shared" si="22"/>
        <v>99233984</v>
      </c>
      <c r="Q43" s="30">
        <f t="shared" si="32"/>
        <v>4343.034005864589</v>
      </c>
      <c r="R43" s="28">
        <v>6293903</v>
      </c>
      <c r="S43" s="28">
        <f t="shared" si="33"/>
        <v>275.45638758807826</v>
      </c>
      <c r="T43" s="28">
        <v>9133761</v>
      </c>
      <c r="U43" s="28">
        <f t="shared" si="34"/>
        <v>399.74445271127837</v>
      </c>
      <c r="V43" s="31">
        <f t="shared" si="23"/>
        <v>114661648</v>
      </c>
      <c r="W43" s="32">
        <f t="shared" si="35"/>
        <v>5018.234846163946</v>
      </c>
      <c r="X43" s="28">
        <v>8422772</v>
      </c>
      <c r="Y43" s="28">
        <f t="shared" si="36"/>
        <v>368.62759858199485</v>
      </c>
      <c r="Z43" s="28">
        <v>3731197</v>
      </c>
      <c r="AA43" s="28">
        <f t="shared" si="37"/>
        <v>163.2980436780603</v>
      </c>
      <c r="AB43" s="28">
        <v>1036933</v>
      </c>
      <c r="AC43" s="28">
        <f t="shared" si="38"/>
        <v>45.38198608254191</v>
      </c>
      <c r="AD43" s="28">
        <v>15278979</v>
      </c>
      <c r="AE43" s="28">
        <f t="shared" si="39"/>
        <v>668.6935533283732</v>
      </c>
      <c r="AF43" s="28">
        <v>10892081</v>
      </c>
      <c r="AG43" s="28">
        <f t="shared" si="40"/>
        <v>476.69836754343737</v>
      </c>
      <c r="AH43" s="28">
        <v>12721084</v>
      </c>
      <c r="AI43" s="28">
        <f t="shared" si="41"/>
        <v>556.7457656790232</v>
      </c>
      <c r="AJ43" s="28">
        <v>0</v>
      </c>
      <c r="AK43" s="28">
        <f t="shared" si="15"/>
        <v>0</v>
      </c>
      <c r="AL43" s="28">
        <v>75847</v>
      </c>
      <c r="AM43" s="28">
        <f t="shared" si="16"/>
        <v>3.319488817891374</v>
      </c>
      <c r="AN43" s="28">
        <v>1563972</v>
      </c>
      <c r="AO43" s="28">
        <f t="shared" si="42"/>
        <v>68.44815965687776</v>
      </c>
      <c r="AP43" s="33">
        <f t="shared" si="24"/>
        <v>53722865</v>
      </c>
      <c r="AQ43" s="34">
        <f t="shared" si="43"/>
        <v>2351.2129633682</v>
      </c>
      <c r="AR43" s="28">
        <v>7966399</v>
      </c>
      <c r="AS43" s="28">
        <f t="shared" si="44"/>
        <v>348.65416429603044</v>
      </c>
      <c r="AT43" s="28">
        <v>24085785</v>
      </c>
      <c r="AU43" s="28">
        <f t="shared" si="45"/>
        <v>1054.128627073395</v>
      </c>
      <c r="AV43" s="35">
        <f t="shared" si="25"/>
        <v>200436697</v>
      </c>
      <c r="AW43" s="36">
        <f t="shared" si="46"/>
        <v>8772.230600901572</v>
      </c>
    </row>
    <row r="44" spans="1:49" ht="12.75">
      <c r="A44" s="41">
        <v>41</v>
      </c>
      <c r="B44" s="14" t="s">
        <v>70</v>
      </c>
      <c r="C44" s="15">
        <v>1603</v>
      </c>
      <c r="D44" s="17">
        <v>4583501</v>
      </c>
      <c r="E44" s="17">
        <f t="shared" si="27"/>
        <v>2859.3268870867123</v>
      </c>
      <c r="F44" s="17">
        <v>1496215</v>
      </c>
      <c r="G44" s="17">
        <f t="shared" si="28"/>
        <v>933.3842794759826</v>
      </c>
      <c r="H44" s="17">
        <v>432249</v>
      </c>
      <c r="I44" s="17">
        <f t="shared" si="47"/>
        <v>269.6500311915159</v>
      </c>
      <c r="J44" s="17">
        <v>417603</v>
      </c>
      <c r="K44" s="17">
        <f t="shared" si="29"/>
        <v>260.5134123518403</v>
      </c>
      <c r="L44" s="17">
        <v>166546</v>
      </c>
      <c r="M44" s="17">
        <f t="shared" si="30"/>
        <v>103.89644416718653</v>
      </c>
      <c r="N44" s="17">
        <v>1165345</v>
      </c>
      <c r="O44" s="17">
        <f t="shared" si="31"/>
        <v>726.9775421085465</v>
      </c>
      <c r="P44" s="18">
        <f t="shared" si="22"/>
        <v>8261459</v>
      </c>
      <c r="Q44" s="19">
        <f t="shared" si="32"/>
        <v>5153.748596381784</v>
      </c>
      <c r="R44" s="17">
        <v>536374</v>
      </c>
      <c r="S44" s="17">
        <f t="shared" si="33"/>
        <v>334.60636306924516</v>
      </c>
      <c r="T44" s="17">
        <v>749940</v>
      </c>
      <c r="U44" s="17">
        <f t="shared" si="34"/>
        <v>467.8353087960075</v>
      </c>
      <c r="V44" s="20">
        <f t="shared" si="23"/>
        <v>9547773</v>
      </c>
      <c r="W44" s="21">
        <f t="shared" si="35"/>
        <v>5956.190268247037</v>
      </c>
      <c r="X44" s="17">
        <v>643696</v>
      </c>
      <c r="Y44" s="17">
        <f t="shared" si="36"/>
        <v>401.55708047411105</v>
      </c>
      <c r="Z44" s="17">
        <v>700396</v>
      </c>
      <c r="AA44" s="17">
        <f t="shared" si="37"/>
        <v>436.92825951341234</v>
      </c>
      <c r="AB44" s="17">
        <v>248334</v>
      </c>
      <c r="AC44" s="17">
        <f t="shared" si="38"/>
        <v>154.9182782283219</v>
      </c>
      <c r="AD44" s="17">
        <v>878889</v>
      </c>
      <c r="AE44" s="17">
        <f t="shared" si="39"/>
        <v>548.2776044915782</v>
      </c>
      <c r="AF44" s="17">
        <v>968193</v>
      </c>
      <c r="AG44" s="17">
        <f t="shared" si="40"/>
        <v>603.9881472239551</v>
      </c>
      <c r="AH44" s="17">
        <v>1103257</v>
      </c>
      <c r="AI44" s="17">
        <f t="shared" si="41"/>
        <v>688.2451653150343</v>
      </c>
      <c r="AJ44" s="17">
        <v>0</v>
      </c>
      <c r="AK44" s="17">
        <f t="shared" si="15"/>
        <v>0</v>
      </c>
      <c r="AL44" s="17">
        <v>0</v>
      </c>
      <c r="AM44" s="17">
        <f t="shared" si="16"/>
        <v>0</v>
      </c>
      <c r="AN44" s="17">
        <v>6874</v>
      </c>
      <c r="AO44" s="17">
        <f t="shared" si="42"/>
        <v>4.288209606986899</v>
      </c>
      <c r="AP44" s="22">
        <f t="shared" si="24"/>
        <v>4549639</v>
      </c>
      <c r="AQ44" s="23">
        <f t="shared" si="43"/>
        <v>2838.2027448534</v>
      </c>
      <c r="AR44" s="17">
        <v>102315</v>
      </c>
      <c r="AS44" s="17">
        <f t="shared" si="44"/>
        <v>63.82719900187149</v>
      </c>
      <c r="AT44" s="17">
        <v>815227</v>
      </c>
      <c r="AU44" s="17">
        <f t="shared" si="45"/>
        <v>508.5633187772926</v>
      </c>
      <c r="AV44" s="24">
        <f t="shared" si="25"/>
        <v>15014954</v>
      </c>
      <c r="AW44" s="25">
        <f t="shared" si="46"/>
        <v>9366.7835308796</v>
      </c>
    </row>
    <row r="45" spans="1:49" ht="12.75">
      <c r="A45" s="41">
        <v>42</v>
      </c>
      <c r="B45" s="14" t="s">
        <v>71</v>
      </c>
      <c r="C45" s="15">
        <v>3457</v>
      </c>
      <c r="D45" s="17">
        <v>9804004</v>
      </c>
      <c r="E45" s="17">
        <f t="shared" si="27"/>
        <v>2835.986115128724</v>
      </c>
      <c r="F45" s="17">
        <v>3238813</v>
      </c>
      <c r="G45" s="17">
        <f t="shared" si="28"/>
        <v>936.8854498119757</v>
      </c>
      <c r="H45" s="17">
        <v>628783</v>
      </c>
      <c r="I45" s="17">
        <f t="shared" si="47"/>
        <v>181.88689615273358</v>
      </c>
      <c r="J45" s="17">
        <v>864743</v>
      </c>
      <c r="K45" s="17">
        <f t="shared" si="29"/>
        <v>250.14260919872723</v>
      </c>
      <c r="L45" s="17">
        <v>95833</v>
      </c>
      <c r="M45" s="17">
        <f t="shared" si="30"/>
        <v>27.72143477003182</v>
      </c>
      <c r="N45" s="17">
        <v>1149931</v>
      </c>
      <c r="O45" s="17">
        <f t="shared" si="31"/>
        <v>332.63841481052935</v>
      </c>
      <c r="P45" s="18">
        <f t="shared" si="22"/>
        <v>15782107</v>
      </c>
      <c r="Q45" s="19">
        <f t="shared" si="32"/>
        <v>4565.260919872722</v>
      </c>
      <c r="R45" s="17">
        <v>1090572</v>
      </c>
      <c r="S45" s="17">
        <f t="shared" si="33"/>
        <v>315.46774660109924</v>
      </c>
      <c r="T45" s="17">
        <v>2003786</v>
      </c>
      <c r="U45" s="17">
        <f t="shared" si="34"/>
        <v>579.6314723748915</v>
      </c>
      <c r="V45" s="20">
        <f t="shared" si="23"/>
        <v>18876465</v>
      </c>
      <c r="W45" s="21">
        <f t="shared" si="35"/>
        <v>5460.360138848713</v>
      </c>
      <c r="X45" s="17">
        <v>1797842</v>
      </c>
      <c r="Y45" s="17">
        <f t="shared" si="36"/>
        <v>520.0584321666184</v>
      </c>
      <c r="Z45" s="17">
        <v>626584</v>
      </c>
      <c r="AA45" s="17">
        <f t="shared" si="37"/>
        <v>181.25079548741684</v>
      </c>
      <c r="AB45" s="17">
        <v>465039</v>
      </c>
      <c r="AC45" s="17">
        <f t="shared" si="38"/>
        <v>134.52097194098928</v>
      </c>
      <c r="AD45" s="17">
        <v>2104319</v>
      </c>
      <c r="AE45" s="17">
        <f t="shared" si="39"/>
        <v>608.712467457333</v>
      </c>
      <c r="AF45" s="17">
        <v>1516358</v>
      </c>
      <c r="AG45" s="17">
        <f t="shared" si="40"/>
        <v>438.6340757882557</v>
      </c>
      <c r="AH45" s="17">
        <v>1973521</v>
      </c>
      <c r="AI45" s="17">
        <f t="shared" si="41"/>
        <v>570.8767717674284</v>
      </c>
      <c r="AJ45" s="17">
        <v>0</v>
      </c>
      <c r="AK45" s="17">
        <f t="shared" si="15"/>
        <v>0</v>
      </c>
      <c r="AL45" s="17">
        <v>6695</v>
      </c>
      <c r="AM45" s="17">
        <f t="shared" si="16"/>
        <v>1.936650274804744</v>
      </c>
      <c r="AN45" s="17">
        <v>59687</v>
      </c>
      <c r="AO45" s="17">
        <f t="shared" si="42"/>
        <v>17.265548163147237</v>
      </c>
      <c r="AP45" s="22">
        <f t="shared" si="24"/>
        <v>8550045</v>
      </c>
      <c r="AQ45" s="23">
        <f t="shared" si="43"/>
        <v>2473.2557130459936</v>
      </c>
      <c r="AR45" s="17">
        <v>124317</v>
      </c>
      <c r="AS45" s="17">
        <f t="shared" si="44"/>
        <v>35.96094879953717</v>
      </c>
      <c r="AT45" s="17">
        <v>1140424</v>
      </c>
      <c r="AU45" s="17">
        <f t="shared" si="45"/>
        <v>329.88834249349145</v>
      </c>
      <c r="AV45" s="24">
        <f t="shared" si="25"/>
        <v>28691251</v>
      </c>
      <c r="AW45" s="25">
        <f t="shared" si="46"/>
        <v>8299.465143187736</v>
      </c>
    </row>
    <row r="46" spans="1:49" ht="12.75">
      <c r="A46" s="41">
        <v>43</v>
      </c>
      <c r="B46" s="14" t="s">
        <v>72</v>
      </c>
      <c r="C46" s="15">
        <v>4198</v>
      </c>
      <c r="D46" s="17">
        <v>9955779</v>
      </c>
      <c r="E46" s="17">
        <f t="shared" si="27"/>
        <v>2371.5528823249165</v>
      </c>
      <c r="F46" s="17">
        <v>3414241</v>
      </c>
      <c r="G46" s="17">
        <f t="shared" si="28"/>
        <v>813.3018103858981</v>
      </c>
      <c r="H46" s="17">
        <v>1161691</v>
      </c>
      <c r="I46" s="17">
        <f t="shared" si="47"/>
        <v>276.72486898523107</v>
      </c>
      <c r="J46" s="17">
        <v>514484</v>
      </c>
      <c r="K46" s="17">
        <f t="shared" si="29"/>
        <v>122.5545497856122</v>
      </c>
      <c r="L46" s="17">
        <v>119749</v>
      </c>
      <c r="M46" s="17">
        <f t="shared" si="30"/>
        <v>28.525250119104335</v>
      </c>
      <c r="N46" s="17">
        <v>2071956</v>
      </c>
      <c r="O46" s="17">
        <f t="shared" si="31"/>
        <v>493.5578847070033</v>
      </c>
      <c r="P46" s="18">
        <f t="shared" si="22"/>
        <v>17237900</v>
      </c>
      <c r="Q46" s="19">
        <f t="shared" si="32"/>
        <v>4106.217246307766</v>
      </c>
      <c r="R46" s="17">
        <v>1058328</v>
      </c>
      <c r="S46" s="17">
        <f t="shared" si="33"/>
        <v>252.10290614578372</v>
      </c>
      <c r="T46" s="17">
        <v>2514779</v>
      </c>
      <c r="U46" s="17">
        <f t="shared" si="34"/>
        <v>599.0421629347309</v>
      </c>
      <c r="V46" s="20">
        <f t="shared" si="23"/>
        <v>20811007</v>
      </c>
      <c r="W46" s="21">
        <f t="shared" si="35"/>
        <v>4957.36231538828</v>
      </c>
      <c r="X46" s="17">
        <v>1423822</v>
      </c>
      <c r="Y46" s="17">
        <f t="shared" si="36"/>
        <v>339.16674606955695</v>
      </c>
      <c r="Z46" s="17">
        <v>716913</v>
      </c>
      <c r="AA46" s="17">
        <f t="shared" si="37"/>
        <v>170.77489280609814</v>
      </c>
      <c r="AB46" s="17">
        <v>297256</v>
      </c>
      <c r="AC46" s="17">
        <f t="shared" si="38"/>
        <v>70.80895664602191</v>
      </c>
      <c r="AD46" s="17">
        <v>2240409</v>
      </c>
      <c r="AE46" s="17">
        <f t="shared" si="39"/>
        <v>533.6848499285373</v>
      </c>
      <c r="AF46" s="17">
        <v>2537090</v>
      </c>
      <c r="AG46" s="17">
        <f t="shared" si="40"/>
        <v>604.3568365888518</v>
      </c>
      <c r="AH46" s="17">
        <v>2117549</v>
      </c>
      <c r="AI46" s="17">
        <f t="shared" si="41"/>
        <v>504.4185326345879</v>
      </c>
      <c r="AJ46" s="17">
        <v>0</v>
      </c>
      <c r="AK46" s="17">
        <f t="shared" si="15"/>
        <v>0</v>
      </c>
      <c r="AL46" s="17">
        <v>6843</v>
      </c>
      <c r="AM46" s="17">
        <f t="shared" si="16"/>
        <v>1.630061934254407</v>
      </c>
      <c r="AN46" s="17">
        <v>278121</v>
      </c>
      <c r="AO46" s="17">
        <f t="shared" si="42"/>
        <v>66.25083373034778</v>
      </c>
      <c r="AP46" s="22">
        <f t="shared" si="24"/>
        <v>9618003</v>
      </c>
      <c r="AQ46" s="23">
        <f t="shared" si="43"/>
        <v>2291.0917103382562</v>
      </c>
      <c r="AR46" s="17">
        <v>239827</v>
      </c>
      <c r="AS46" s="17">
        <f t="shared" si="44"/>
        <v>57.12887089090043</v>
      </c>
      <c r="AT46" s="17">
        <v>2507791</v>
      </c>
      <c r="AU46" s="17">
        <f t="shared" si="45"/>
        <v>597.377560743211</v>
      </c>
      <c r="AV46" s="24">
        <f t="shared" si="25"/>
        <v>33176628</v>
      </c>
      <c r="AW46" s="25">
        <f t="shared" si="46"/>
        <v>7902.9604573606475</v>
      </c>
    </row>
    <row r="47" spans="1:49" ht="12.75">
      <c r="A47" s="41">
        <v>44</v>
      </c>
      <c r="B47" s="14" t="s">
        <v>73</v>
      </c>
      <c r="C47" s="15">
        <v>8802</v>
      </c>
      <c r="D47" s="17">
        <v>25476540</v>
      </c>
      <c r="E47" s="17">
        <f t="shared" si="27"/>
        <v>2894.4035446489434</v>
      </c>
      <c r="F47" s="17">
        <v>8268583</v>
      </c>
      <c r="G47" s="17">
        <f t="shared" si="28"/>
        <v>939.3982049534196</v>
      </c>
      <c r="H47" s="17">
        <v>1210110</v>
      </c>
      <c r="I47" s="17">
        <f t="shared" si="47"/>
        <v>137.48125426039536</v>
      </c>
      <c r="J47" s="17">
        <v>1421337</v>
      </c>
      <c r="K47" s="17">
        <f t="shared" si="29"/>
        <v>161.47886843899113</v>
      </c>
      <c r="L47" s="17">
        <v>331911</v>
      </c>
      <c r="M47" s="17">
        <f t="shared" si="30"/>
        <v>37.70858895705521</v>
      </c>
      <c r="N47" s="17">
        <v>4582437</v>
      </c>
      <c r="O47" s="17">
        <f t="shared" si="31"/>
        <v>520.6131561008862</v>
      </c>
      <c r="P47" s="18">
        <f t="shared" si="22"/>
        <v>41290918</v>
      </c>
      <c r="Q47" s="19">
        <f t="shared" si="32"/>
        <v>4691.083617359691</v>
      </c>
      <c r="R47" s="17">
        <v>3434457</v>
      </c>
      <c r="S47" s="17">
        <f t="shared" si="33"/>
        <v>390.19052488070895</v>
      </c>
      <c r="T47" s="17">
        <v>3867570</v>
      </c>
      <c r="U47" s="17">
        <f t="shared" si="34"/>
        <v>439.39672801635993</v>
      </c>
      <c r="V47" s="20">
        <f t="shared" si="23"/>
        <v>48592945</v>
      </c>
      <c r="W47" s="21">
        <f t="shared" si="35"/>
        <v>5520.67087025676</v>
      </c>
      <c r="X47" s="17">
        <v>3445967</v>
      </c>
      <c r="Y47" s="17">
        <f t="shared" si="36"/>
        <v>391.4981822313111</v>
      </c>
      <c r="Z47" s="17">
        <v>1369405</v>
      </c>
      <c r="AA47" s="17">
        <f t="shared" si="37"/>
        <v>155.57884571688254</v>
      </c>
      <c r="AB47" s="17">
        <v>498216</v>
      </c>
      <c r="AC47" s="17">
        <f t="shared" si="38"/>
        <v>56.60259032038173</v>
      </c>
      <c r="AD47" s="17">
        <v>5829611</v>
      </c>
      <c r="AE47" s="17">
        <f t="shared" si="39"/>
        <v>662.3052715291979</v>
      </c>
      <c r="AF47" s="17">
        <v>3258394</v>
      </c>
      <c r="AG47" s="17">
        <f t="shared" si="40"/>
        <v>370.1879118382186</v>
      </c>
      <c r="AH47" s="17">
        <v>3758046</v>
      </c>
      <c r="AI47" s="17">
        <f t="shared" si="41"/>
        <v>426.95364689843217</v>
      </c>
      <c r="AJ47" s="17">
        <v>0</v>
      </c>
      <c r="AK47" s="17">
        <f t="shared" si="15"/>
        <v>0</v>
      </c>
      <c r="AL47" s="17">
        <v>4100</v>
      </c>
      <c r="AM47" s="17">
        <f t="shared" si="16"/>
        <v>0.46580322653942285</v>
      </c>
      <c r="AN47" s="17">
        <v>440981</v>
      </c>
      <c r="AO47" s="17">
        <f t="shared" si="42"/>
        <v>50.100090888434444</v>
      </c>
      <c r="AP47" s="22">
        <f t="shared" si="24"/>
        <v>18604720</v>
      </c>
      <c r="AQ47" s="23">
        <f t="shared" si="43"/>
        <v>2113.6923426493977</v>
      </c>
      <c r="AR47" s="17">
        <v>507030</v>
      </c>
      <c r="AS47" s="17">
        <f t="shared" si="44"/>
        <v>57.60395364689843</v>
      </c>
      <c r="AT47" s="17">
        <v>3621449</v>
      </c>
      <c r="AU47" s="17">
        <f t="shared" si="45"/>
        <v>411.4347875482845</v>
      </c>
      <c r="AV47" s="24">
        <f t="shared" si="25"/>
        <v>71326144</v>
      </c>
      <c r="AW47" s="25">
        <f t="shared" si="46"/>
        <v>8103.40195410134</v>
      </c>
    </row>
    <row r="48" spans="1:49" ht="12.75">
      <c r="A48" s="42">
        <v>45</v>
      </c>
      <c r="B48" s="26" t="s">
        <v>74</v>
      </c>
      <c r="C48" s="27">
        <v>9719</v>
      </c>
      <c r="D48" s="28">
        <v>35820554</v>
      </c>
      <c r="E48" s="28">
        <f t="shared" si="27"/>
        <v>3685.621360222245</v>
      </c>
      <c r="F48" s="28">
        <v>11949830</v>
      </c>
      <c r="G48" s="28">
        <f t="shared" si="28"/>
        <v>1229.5328737524437</v>
      </c>
      <c r="H48" s="28">
        <v>1304115</v>
      </c>
      <c r="I48" s="28">
        <f t="shared" si="47"/>
        <v>134.18201461055665</v>
      </c>
      <c r="J48" s="28">
        <v>6351934</v>
      </c>
      <c r="K48" s="28">
        <f t="shared" si="29"/>
        <v>653.5583907809446</v>
      </c>
      <c r="L48" s="28">
        <v>798110</v>
      </c>
      <c r="M48" s="28">
        <f t="shared" si="30"/>
        <v>82.11853071303632</v>
      </c>
      <c r="N48" s="28">
        <v>2517912</v>
      </c>
      <c r="O48" s="28">
        <f t="shared" si="31"/>
        <v>259.071097849573</v>
      </c>
      <c r="P48" s="29">
        <f t="shared" si="22"/>
        <v>58742455</v>
      </c>
      <c r="Q48" s="30">
        <f t="shared" si="32"/>
        <v>6044.084267928799</v>
      </c>
      <c r="R48" s="28">
        <v>4247712</v>
      </c>
      <c r="S48" s="28">
        <f t="shared" si="33"/>
        <v>437.05237164317316</v>
      </c>
      <c r="T48" s="28">
        <v>4961880</v>
      </c>
      <c r="U48" s="28">
        <f t="shared" si="34"/>
        <v>510.53400555612717</v>
      </c>
      <c r="V48" s="31">
        <f t="shared" si="23"/>
        <v>67952047</v>
      </c>
      <c r="W48" s="32">
        <f t="shared" si="35"/>
        <v>6991.6706451281</v>
      </c>
      <c r="X48" s="28">
        <v>6529656</v>
      </c>
      <c r="Y48" s="28">
        <f t="shared" si="36"/>
        <v>671.8444284391398</v>
      </c>
      <c r="Z48" s="28">
        <v>2649194</v>
      </c>
      <c r="AA48" s="28">
        <f t="shared" si="37"/>
        <v>272.5788661384916</v>
      </c>
      <c r="AB48" s="28">
        <v>1031460</v>
      </c>
      <c r="AC48" s="28">
        <f t="shared" si="38"/>
        <v>106.1282024899681</v>
      </c>
      <c r="AD48" s="28">
        <v>7091755</v>
      </c>
      <c r="AE48" s="28">
        <f t="shared" si="39"/>
        <v>729.6794937750798</v>
      </c>
      <c r="AF48" s="28">
        <v>5944882</v>
      </c>
      <c r="AG48" s="28">
        <f t="shared" si="40"/>
        <v>611.6763041465172</v>
      </c>
      <c r="AH48" s="28">
        <v>4351058</v>
      </c>
      <c r="AI48" s="28">
        <f t="shared" si="41"/>
        <v>447.685770140961</v>
      </c>
      <c r="AJ48" s="28">
        <v>0</v>
      </c>
      <c r="AK48" s="28">
        <f t="shared" si="15"/>
        <v>0</v>
      </c>
      <c r="AL48" s="28">
        <v>129504</v>
      </c>
      <c r="AM48" s="28">
        <f t="shared" si="16"/>
        <v>13.324827657166376</v>
      </c>
      <c r="AN48" s="28">
        <v>1580953</v>
      </c>
      <c r="AO48" s="28">
        <f t="shared" si="42"/>
        <v>162.66622080460954</v>
      </c>
      <c r="AP48" s="33">
        <f t="shared" si="24"/>
        <v>29308462</v>
      </c>
      <c r="AQ48" s="34">
        <f t="shared" si="43"/>
        <v>3015.584113591933</v>
      </c>
      <c r="AR48" s="28">
        <v>14047924</v>
      </c>
      <c r="AS48" s="28">
        <f t="shared" si="44"/>
        <v>1445.408375347258</v>
      </c>
      <c r="AT48" s="28">
        <v>6752438</v>
      </c>
      <c r="AU48" s="28">
        <f t="shared" si="45"/>
        <v>694.7667455499537</v>
      </c>
      <c r="AV48" s="35">
        <f t="shared" si="25"/>
        <v>118060871</v>
      </c>
      <c r="AW48" s="36">
        <f t="shared" si="46"/>
        <v>12147.429879617244</v>
      </c>
    </row>
    <row r="49" spans="1:49" ht="12.75">
      <c r="A49" s="41">
        <v>46</v>
      </c>
      <c r="B49" s="14" t="s">
        <v>75</v>
      </c>
      <c r="C49" s="15">
        <v>1364</v>
      </c>
      <c r="D49" s="17">
        <v>2680448</v>
      </c>
      <c r="E49" s="17">
        <f t="shared" si="27"/>
        <v>1965.1378299120236</v>
      </c>
      <c r="F49" s="17">
        <v>1249349</v>
      </c>
      <c r="G49" s="17">
        <f t="shared" si="28"/>
        <v>915.9450146627566</v>
      </c>
      <c r="H49" s="17">
        <v>255812</v>
      </c>
      <c r="I49" s="17">
        <f t="shared" si="47"/>
        <v>187.54545454545453</v>
      </c>
      <c r="J49" s="17">
        <v>792045</v>
      </c>
      <c r="K49" s="17">
        <f t="shared" si="29"/>
        <v>580.6781524926686</v>
      </c>
      <c r="L49" s="17">
        <v>44288</v>
      </c>
      <c r="M49" s="17">
        <f t="shared" si="30"/>
        <v>32.469208211143695</v>
      </c>
      <c r="N49" s="17">
        <v>848498</v>
      </c>
      <c r="O49" s="17">
        <f t="shared" si="31"/>
        <v>622.0659824046921</v>
      </c>
      <c r="P49" s="18">
        <f t="shared" si="22"/>
        <v>5870440</v>
      </c>
      <c r="Q49" s="19">
        <f t="shared" si="32"/>
        <v>4303.841642228739</v>
      </c>
      <c r="R49" s="17">
        <v>320797</v>
      </c>
      <c r="S49" s="17">
        <f t="shared" si="33"/>
        <v>235.1884164222874</v>
      </c>
      <c r="T49" s="17">
        <v>930807</v>
      </c>
      <c r="U49" s="17">
        <f t="shared" si="34"/>
        <v>682.4098240469208</v>
      </c>
      <c r="V49" s="20">
        <f t="shared" si="23"/>
        <v>7122044</v>
      </c>
      <c r="W49" s="21">
        <f t="shared" si="35"/>
        <v>5221.439882697947</v>
      </c>
      <c r="X49" s="17">
        <v>605336</v>
      </c>
      <c r="Y49" s="17">
        <f t="shared" si="36"/>
        <v>443.79472140762465</v>
      </c>
      <c r="Z49" s="17">
        <v>384734</v>
      </c>
      <c r="AA49" s="17">
        <f t="shared" si="37"/>
        <v>282.06304985337243</v>
      </c>
      <c r="AB49" s="17">
        <v>353102</v>
      </c>
      <c r="AC49" s="17">
        <f t="shared" si="38"/>
        <v>258.8724340175953</v>
      </c>
      <c r="AD49" s="17">
        <v>741973</v>
      </c>
      <c r="AE49" s="17">
        <f t="shared" si="39"/>
        <v>543.9684750733138</v>
      </c>
      <c r="AF49" s="17">
        <v>989194</v>
      </c>
      <c r="AG49" s="17">
        <f t="shared" si="40"/>
        <v>725.2155425219942</v>
      </c>
      <c r="AH49" s="17">
        <v>750529</v>
      </c>
      <c r="AI49" s="17">
        <f t="shared" si="41"/>
        <v>550.2412023460411</v>
      </c>
      <c r="AJ49" s="17">
        <v>0</v>
      </c>
      <c r="AK49" s="17">
        <f t="shared" si="15"/>
        <v>0</v>
      </c>
      <c r="AL49" s="17">
        <v>1150</v>
      </c>
      <c r="AM49" s="17">
        <f t="shared" si="16"/>
        <v>0.843108504398827</v>
      </c>
      <c r="AN49" s="17">
        <v>218540</v>
      </c>
      <c r="AO49" s="17">
        <f t="shared" si="42"/>
        <v>160.2199413489736</v>
      </c>
      <c r="AP49" s="22">
        <f t="shared" si="24"/>
        <v>4044558</v>
      </c>
      <c r="AQ49" s="23">
        <f t="shared" si="43"/>
        <v>2965.2184750733136</v>
      </c>
      <c r="AR49" s="17">
        <v>267395</v>
      </c>
      <c r="AS49" s="17">
        <f t="shared" si="44"/>
        <v>196.0373900293255</v>
      </c>
      <c r="AT49" s="17">
        <v>261332</v>
      </c>
      <c r="AU49" s="17">
        <f t="shared" si="45"/>
        <v>191.59237536656892</v>
      </c>
      <c r="AV49" s="24">
        <f t="shared" si="25"/>
        <v>11695329</v>
      </c>
      <c r="AW49" s="25">
        <f t="shared" si="46"/>
        <v>8574.288123167156</v>
      </c>
    </row>
    <row r="50" spans="1:49" ht="12.75">
      <c r="A50" s="41">
        <v>47</v>
      </c>
      <c r="B50" s="14" t="s">
        <v>76</v>
      </c>
      <c r="C50" s="15">
        <v>4022</v>
      </c>
      <c r="D50" s="17">
        <v>11657135</v>
      </c>
      <c r="E50" s="17">
        <f t="shared" si="27"/>
        <v>2898.3428642466433</v>
      </c>
      <c r="F50" s="17">
        <v>3799124</v>
      </c>
      <c r="G50" s="17">
        <f t="shared" si="28"/>
        <v>944.5857782197911</v>
      </c>
      <c r="H50" s="17">
        <v>974663</v>
      </c>
      <c r="I50" s="17">
        <f t="shared" si="47"/>
        <v>242.3329189457981</v>
      </c>
      <c r="J50" s="17">
        <v>522166</v>
      </c>
      <c r="K50" s="17">
        <f t="shared" si="29"/>
        <v>129.82744903033316</v>
      </c>
      <c r="L50" s="17">
        <v>78742</v>
      </c>
      <c r="M50" s="17">
        <f t="shared" si="30"/>
        <v>19.57782197911487</v>
      </c>
      <c r="N50" s="17">
        <v>4118250</v>
      </c>
      <c r="O50" s="17">
        <f t="shared" si="31"/>
        <v>1023.9308801591249</v>
      </c>
      <c r="P50" s="18">
        <f t="shared" si="22"/>
        <v>21150080</v>
      </c>
      <c r="Q50" s="19">
        <f t="shared" si="32"/>
        <v>5258.597712580806</v>
      </c>
      <c r="R50" s="17">
        <v>1674259</v>
      </c>
      <c r="S50" s="17">
        <f t="shared" si="33"/>
        <v>416.27523620089505</v>
      </c>
      <c r="T50" s="17">
        <v>2134648</v>
      </c>
      <c r="U50" s="17">
        <f t="shared" si="34"/>
        <v>530.7429139731477</v>
      </c>
      <c r="V50" s="20">
        <f t="shared" si="23"/>
        <v>24958987</v>
      </c>
      <c r="W50" s="21">
        <f t="shared" si="35"/>
        <v>6205.615862754848</v>
      </c>
      <c r="X50" s="17">
        <v>2183413</v>
      </c>
      <c r="Y50" s="17">
        <f t="shared" si="36"/>
        <v>542.8674788662357</v>
      </c>
      <c r="Z50" s="17">
        <v>1248392</v>
      </c>
      <c r="AA50" s="17">
        <f t="shared" si="37"/>
        <v>310.39085032322225</v>
      </c>
      <c r="AB50" s="17">
        <v>393016</v>
      </c>
      <c r="AC50" s="17">
        <f t="shared" si="38"/>
        <v>97.7165589259075</v>
      </c>
      <c r="AD50" s="17">
        <v>3412451</v>
      </c>
      <c r="AE50" s="17">
        <f t="shared" si="39"/>
        <v>848.446295375435</v>
      </c>
      <c r="AF50" s="17">
        <v>2012476</v>
      </c>
      <c r="AG50" s="17">
        <f t="shared" si="40"/>
        <v>500.36698160119346</v>
      </c>
      <c r="AH50" s="17">
        <v>2283002</v>
      </c>
      <c r="AI50" s="17">
        <f t="shared" si="41"/>
        <v>567.6285430134261</v>
      </c>
      <c r="AJ50" s="17">
        <v>0</v>
      </c>
      <c r="AK50" s="17">
        <f t="shared" si="15"/>
        <v>0</v>
      </c>
      <c r="AL50" s="17">
        <v>7245</v>
      </c>
      <c r="AM50" s="17">
        <f t="shared" si="16"/>
        <v>1.8013426156141223</v>
      </c>
      <c r="AN50" s="17">
        <v>557683</v>
      </c>
      <c r="AO50" s="17">
        <f t="shared" si="42"/>
        <v>138.65813028344107</v>
      </c>
      <c r="AP50" s="22">
        <f t="shared" si="24"/>
        <v>12097678</v>
      </c>
      <c r="AQ50" s="23">
        <f t="shared" si="43"/>
        <v>3007.8761810044753</v>
      </c>
      <c r="AR50" s="17">
        <v>415554</v>
      </c>
      <c r="AS50" s="17">
        <f t="shared" si="44"/>
        <v>103.32023868722028</v>
      </c>
      <c r="AT50" s="17">
        <v>2653557</v>
      </c>
      <c r="AU50" s="17">
        <f t="shared" si="45"/>
        <v>659.7605668821482</v>
      </c>
      <c r="AV50" s="24">
        <f t="shared" si="25"/>
        <v>40125776</v>
      </c>
      <c r="AW50" s="25">
        <f t="shared" si="46"/>
        <v>9976.572849328692</v>
      </c>
    </row>
    <row r="51" spans="1:49" ht="12.75">
      <c r="A51" s="41">
        <v>48</v>
      </c>
      <c r="B51" s="14" t="s">
        <v>77</v>
      </c>
      <c r="C51" s="15">
        <v>6466</v>
      </c>
      <c r="D51" s="17">
        <v>21465189</v>
      </c>
      <c r="E51" s="17">
        <f t="shared" si="27"/>
        <v>3319.701360965048</v>
      </c>
      <c r="F51" s="17">
        <v>9367968</v>
      </c>
      <c r="G51" s="17">
        <f t="shared" si="28"/>
        <v>1448.804206619239</v>
      </c>
      <c r="H51" s="17">
        <v>227109</v>
      </c>
      <c r="I51" s="17">
        <f t="shared" si="47"/>
        <v>35.12356944014847</v>
      </c>
      <c r="J51" s="17">
        <v>2053577</v>
      </c>
      <c r="K51" s="17">
        <f t="shared" si="29"/>
        <v>317.5961954840705</v>
      </c>
      <c r="L51" s="17">
        <v>136308</v>
      </c>
      <c r="M51" s="17">
        <f t="shared" si="30"/>
        <v>21.08072997216208</v>
      </c>
      <c r="N51" s="17">
        <v>2936957</v>
      </c>
      <c r="O51" s="17">
        <f t="shared" si="31"/>
        <v>454.2154345808846</v>
      </c>
      <c r="P51" s="18">
        <f t="shared" si="22"/>
        <v>36187108</v>
      </c>
      <c r="Q51" s="19">
        <f t="shared" si="32"/>
        <v>5596.5214970615525</v>
      </c>
      <c r="R51" s="17">
        <v>2201325</v>
      </c>
      <c r="S51" s="17">
        <f t="shared" si="33"/>
        <v>340.4461800185586</v>
      </c>
      <c r="T51" s="17">
        <v>1201822</v>
      </c>
      <c r="U51" s="17">
        <f t="shared" si="34"/>
        <v>185.8679245283019</v>
      </c>
      <c r="V51" s="20">
        <f t="shared" si="23"/>
        <v>39590255</v>
      </c>
      <c r="W51" s="21">
        <f t="shared" si="35"/>
        <v>6122.8356016084135</v>
      </c>
      <c r="X51" s="17">
        <v>3012448</v>
      </c>
      <c r="Y51" s="17">
        <f t="shared" si="36"/>
        <v>465.8905041756882</v>
      </c>
      <c r="Z51" s="17">
        <v>1346148</v>
      </c>
      <c r="AA51" s="17">
        <f t="shared" si="37"/>
        <v>208.18867924528303</v>
      </c>
      <c r="AB51" s="17">
        <v>576626</v>
      </c>
      <c r="AC51" s="17">
        <f t="shared" si="38"/>
        <v>89.17816269718527</v>
      </c>
      <c r="AD51" s="17">
        <v>4467592</v>
      </c>
      <c r="AE51" s="17">
        <f t="shared" si="39"/>
        <v>690.935972780699</v>
      </c>
      <c r="AF51" s="17">
        <v>2876429</v>
      </c>
      <c r="AG51" s="17">
        <f t="shared" si="40"/>
        <v>444.85446953294155</v>
      </c>
      <c r="AH51" s="17">
        <v>2785932</v>
      </c>
      <c r="AI51" s="17">
        <f t="shared" si="41"/>
        <v>430.85864522115685</v>
      </c>
      <c r="AJ51" s="17">
        <v>0</v>
      </c>
      <c r="AK51" s="17">
        <f t="shared" si="15"/>
        <v>0</v>
      </c>
      <c r="AL51" s="17">
        <v>0</v>
      </c>
      <c r="AM51" s="17">
        <f t="shared" si="16"/>
        <v>0</v>
      </c>
      <c r="AN51" s="17">
        <v>893075</v>
      </c>
      <c r="AO51" s="17">
        <f t="shared" si="42"/>
        <v>138.11862047633775</v>
      </c>
      <c r="AP51" s="22">
        <f t="shared" si="24"/>
        <v>15958250</v>
      </c>
      <c r="AQ51" s="23">
        <f t="shared" si="43"/>
        <v>2468.0250541292917</v>
      </c>
      <c r="AR51" s="17">
        <v>1051913</v>
      </c>
      <c r="AS51" s="17">
        <f t="shared" si="44"/>
        <v>162.68373028147232</v>
      </c>
      <c r="AT51" s="17">
        <v>4528903</v>
      </c>
      <c r="AU51" s="17">
        <f t="shared" si="45"/>
        <v>700.4180327868852</v>
      </c>
      <c r="AV51" s="24">
        <f t="shared" si="25"/>
        <v>61129321</v>
      </c>
      <c r="AW51" s="25">
        <f t="shared" si="46"/>
        <v>9453.962418806062</v>
      </c>
    </row>
    <row r="52" spans="1:49" ht="12.75">
      <c r="A52" s="41">
        <v>49</v>
      </c>
      <c r="B52" s="14" t="s">
        <v>78</v>
      </c>
      <c r="C52" s="15">
        <v>15162</v>
      </c>
      <c r="D52" s="17">
        <v>44427835</v>
      </c>
      <c r="E52" s="17">
        <f t="shared" si="27"/>
        <v>2930.2094050916767</v>
      </c>
      <c r="F52" s="17">
        <v>14747286</v>
      </c>
      <c r="G52" s="17">
        <f t="shared" si="28"/>
        <v>972.6478037198259</v>
      </c>
      <c r="H52" s="17">
        <v>2070766</v>
      </c>
      <c r="I52" s="17">
        <f t="shared" si="47"/>
        <v>136.57604537659938</v>
      </c>
      <c r="J52" s="17">
        <v>403806</v>
      </c>
      <c r="K52" s="17">
        <f t="shared" si="29"/>
        <v>26.632766125840917</v>
      </c>
      <c r="L52" s="17">
        <v>488405</v>
      </c>
      <c r="M52" s="17">
        <f t="shared" si="30"/>
        <v>32.212438992217386</v>
      </c>
      <c r="N52" s="17">
        <v>5358417</v>
      </c>
      <c r="O52" s="17">
        <f t="shared" si="31"/>
        <v>353.4109616145627</v>
      </c>
      <c r="P52" s="18">
        <f t="shared" si="22"/>
        <v>67496515</v>
      </c>
      <c r="Q52" s="19">
        <f t="shared" si="32"/>
        <v>4451.689420920723</v>
      </c>
      <c r="R52" s="17">
        <v>3598308</v>
      </c>
      <c r="S52" s="17">
        <f t="shared" si="33"/>
        <v>237.3240997229917</v>
      </c>
      <c r="T52" s="17">
        <v>3620985</v>
      </c>
      <c r="U52" s="17">
        <f t="shared" si="34"/>
        <v>238.8197467352592</v>
      </c>
      <c r="V52" s="20">
        <f t="shared" si="23"/>
        <v>74715808</v>
      </c>
      <c r="W52" s="21">
        <f t="shared" si="35"/>
        <v>4927.833267378974</v>
      </c>
      <c r="X52" s="17">
        <v>6276457</v>
      </c>
      <c r="Y52" s="17">
        <f t="shared" si="36"/>
        <v>413.9597018862947</v>
      </c>
      <c r="Z52" s="17">
        <v>3208278</v>
      </c>
      <c r="AA52" s="17">
        <f t="shared" si="37"/>
        <v>211.5999208547685</v>
      </c>
      <c r="AB52" s="17">
        <v>760902</v>
      </c>
      <c r="AC52" s="17">
        <f t="shared" si="38"/>
        <v>50.18480411555204</v>
      </c>
      <c r="AD52" s="17">
        <v>9210974</v>
      </c>
      <c r="AE52" s="17">
        <f t="shared" si="39"/>
        <v>607.5038913072154</v>
      </c>
      <c r="AF52" s="17">
        <v>6199687</v>
      </c>
      <c r="AG52" s="17">
        <f t="shared" si="40"/>
        <v>408.89638570109486</v>
      </c>
      <c r="AH52" s="17">
        <v>7307644</v>
      </c>
      <c r="AI52" s="17">
        <f t="shared" si="41"/>
        <v>481.9709800817834</v>
      </c>
      <c r="AJ52" s="17">
        <v>0</v>
      </c>
      <c r="AK52" s="17">
        <f t="shared" si="15"/>
        <v>0</v>
      </c>
      <c r="AL52" s="17">
        <v>3815</v>
      </c>
      <c r="AM52" s="17">
        <f t="shared" si="16"/>
        <v>0.2516158818097876</v>
      </c>
      <c r="AN52" s="17">
        <v>2110957</v>
      </c>
      <c r="AO52" s="17">
        <f t="shared" si="42"/>
        <v>139.2268170426065</v>
      </c>
      <c r="AP52" s="22">
        <f t="shared" si="24"/>
        <v>35078714</v>
      </c>
      <c r="AQ52" s="23">
        <f t="shared" si="43"/>
        <v>2313.594116871125</v>
      </c>
      <c r="AR52" s="17">
        <v>4189910</v>
      </c>
      <c r="AS52" s="17">
        <f t="shared" si="44"/>
        <v>276.3428307611133</v>
      </c>
      <c r="AT52" s="17">
        <v>3728797</v>
      </c>
      <c r="AU52" s="17">
        <f t="shared" si="45"/>
        <v>245.93041815063975</v>
      </c>
      <c r="AV52" s="24">
        <f t="shared" si="25"/>
        <v>117713229</v>
      </c>
      <c r="AW52" s="25">
        <f t="shared" si="46"/>
        <v>7763.700633161852</v>
      </c>
    </row>
    <row r="53" spans="1:49" ht="12.75">
      <c r="A53" s="42">
        <v>50</v>
      </c>
      <c r="B53" s="26" t="s">
        <v>79</v>
      </c>
      <c r="C53" s="27">
        <v>8535</v>
      </c>
      <c r="D53" s="28">
        <v>20342161</v>
      </c>
      <c r="E53" s="28">
        <f t="shared" si="27"/>
        <v>2383.3814879906267</v>
      </c>
      <c r="F53" s="28">
        <v>6756690</v>
      </c>
      <c r="G53" s="28">
        <f t="shared" si="28"/>
        <v>791.6449912126537</v>
      </c>
      <c r="H53" s="28">
        <v>1209536</v>
      </c>
      <c r="I53" s="28">
        <f t="shared" si="47"/>
        <v>141.71482132396017</v>
      </c>
      <c r="J53" s="28">
        <v>1153571</v>
      </c>
      <c r="K53" s="28">
        <f t="shared" si="29"/>
        <v>135.1577035735208</v>
      </c>
      <c r="L53" s="28">
        <v>181267</v>
      </c>
      <c r="M53" s="28">
        <f t="shared" si="30"/>
        <v>21.23807850029291</v>
      </c>
      <c r="N53" s="28">
        <v>4901098</v>
      </c>
      <c r="O53" s="28">
        <f t="shared" si="31"/>
        <v>574.2352665495021</v>
      </c>
      <c r="P53" s="29">
        <f t="shared" si="22"/>
        <v>34544323</v>
      </c>
      <c r="Q53" s="30">
        <f t="shared" si="32"/>
        <v>4047.3723491505566</v>
      </c>
      <c r="R53" s="28">
        <v>3257119</v>
      </c>
      <c r="S53" s="28">
        <f t="shared" si="33"/>
        <v>381.6190978324546</v>
      </c>
      <c r="T53" s="28">
        <v>2835587</v>
      </c>
      <c r="U53" s="28">
        <f t="shared" si="34"/>
        <v>332.2304628002343</v>
      </c>
      <c r="V53" s="31">
        <f t="shared" si="23"/>
        <v>40637029</v>
      </c>
      <c r="W53" s="32">
        <f t="shared" si="35"/>
        <v>4761.221909783246</v>
      </c>
      <c r="X53" s="28">
        <v>2853772</v>
      </c>
      <c r="Y53" s="28">
        <f t="shared" si="36"/>
        <v>334.36110134739306</v>
      </c>
      <c r="Z53" s="28">
        <v>858894</v>
      </c>
      <c r="AA53" s="28">
        <f t="shared" si="37"/>
        <v>100.63198594024604</v>
      </c>
      <c r="AB53" s="28">
        <v>785066</v>
      </c>
      <c r="AC53" s="28">
        <f t="shared" si="38"/>
        <v>91.98195664909197</v>
      </c>
      <c r="AD53" s="28">
        <v>5339538</v>
      </c>
      <c r="AE53" s="28">
        <f t="shared" si="39"/>
        <v>625.604920913884</v>
      </c>
      <c r="AF53" s="28">
        <v>3381556</v>
      </c>
      <c r="AG53" s="28">
        <f t="shared" si="40"/>
        <v>396.19871118922083</v>
      </c>
      <c r="AH53" s="28">
        <v>3905508</v>
      </c>
      <c r="AI53" s="28">
        <f t="shared" si="41"/>
        <v>457.5873462214411</v>
      </c>
      <c r="AJ53" s="28">
        <v>0</v>
      </c>
      <c r="AK53" s="28">
        <f t="shared" si="15"/>
        <v>0</v>
      </c>
      <c r="AL53" s="28">
        <v>190847</v>
      </c>
      <c r="AM53" s="28">
        <f t="shared" si="16"/>
        <v>22.36051552431166</v>
      </c>
      <c r="AN53" s="28">
        <v>553650</v>
      </c>
      <c r="AO53" s="28">
        <f t="shared" si="42"/>
        <v>64.86818980667839</v>
      </c>
      <c r="AP53" s="33">
        <f t="shared" si="24"/>
        <v>17868831</v>
      </c>
      <c r="AQ53" s="34">
        <f t="shared" si="43"/>
        <v>2093.594727592267</v>
      </c>
      <c r="AR53" s="28">
        <v>3585995</v>
      </c>
      <c r="AS53" s="28">
        <f t="shared" si="44"/>
        <v>420.1517281780902</v>
      </c>
      <c r="AT53" s="28">
        <v>3170090</v>
      </c>
      <c r="AU53" s="28">
        <f t="shared" si="45"/>
        <v>371.4223784417106</v>
      </c>
      <c r="AV53" s="35">
        <f t="shared" si="25"/>
        <v>65261945</v>
      </c>
      <c r="AW53" s="36">
        <f t="shared" si="46"/>
        <v>7646.390743995314</v>
      </c>
    </row>
    <row r="54" spans="1:49" ht="12.75">
      <c r="A54" s="41">
        <v>51</v>
      </c>
      <c r="B54" s="14" t="s">
        <v>80</v>
      </c>
      <c r="C54" s="15">
        <v>10123</v>
      </c>
      <c r="D54" s="17">
        <v>27115120</v>
      </c>
      <c r="E54" s="17">
        <f t="shared" si="27"/>
        <v>2678.5656425960683</v>
      </c>
      <c r="F54" s="17">
        <v>8801886</v>
      </c>
      <c r="G54" s="17">
        <f t="shared" si="28"/>
        <v>869.4938259409266</v>
      </c>
      <c r="H54" s="17">
        <v>2073145</v>
      </c>
      <c r="I54" s="17">
        <f t="shared" si="47"/>
        <v>204.79551516348909</v>
      </c>
      <c r="J54" s="17">
        <v>1560459</v>
      </c>
      <c r="K54" s="17">
        <f t="shared" si="29"/>
        <v>154.1498567618295</v>
      </c>
      <c r="L54" s="17">
        <v>557583</v>
      </c>
      <c r="M54" s="17">
        <f t="shared" si="30"/>
        <v>55.08080608515262</v>
      </c>
      <c r="N54" s="17">
        <v>3614382</v>
      </c>
      <c r="O54" s="17">
        <f t="shared" si="31"/>
        <v>357.0465277091771</v>
      </c>
      <c r="P54" s="18">
        <f t="shared" si="22"/>
        <v>43722575</v>
      </c>
      <c r="Q54" s="19">
        <f t="shared" si="32"/>
        <v>4319.132174256643</v>
      </c>
      <c r="R54" s="17">
        <v>3252635</v>
      </c>
      <c r="S54" s="17">
        <f t="shared" si="33"/>
        <v>321.31137014718956</v>
      </c>
      <c r="T54" s="17">
        <v>4259950</v>
      </c>
      <c r="U54" s="17">
        <f t="shared" si="34"/>
        <v>420.8189271954954</v>
      </c>
      <c r="V54" s="20">
        <f t="shared" si="23"/>
        <v>51235160</v>
      </c>
      <c r="W54" s="21">
        <f t="shared" si="35"/>
        <v>5061.262471599328</v>
      </c>
      <c r="X54" s="17">
        <v>4351330</v>
      </c>
      <c r="Y54" s="17">
        <f t="shared" si="36"/>
        <v>429.845895485528</v>
      </c>
      <c r="Z54" s="17">
        <v>1317084</v>
      </c>
      <c r="AA54" s="17">
        <f t="shared" si="37"/>
        <v>130.10807073002076</v>
      </c>
      <c r="AB54" s="17">
        <v>636575</v>
      </c>
      <c r="AC54" s="17">
        <f t="shared" si="38"/>
        <v>62.88402647436531</v>
      </c>
      <c r="AD54" s="17">
        <v>7521140</v>
      </c>
      <c r="AE54" s="17">
        <f t="shared" si="39"/>
        <v>742.9754025486516</v>
      </c>
      <c r="AF54" s="17">
        <v>2830728</v>
      </c>
      <c r="AG54" s="17">
        <f t="shared" si="40"/>
        <v>279.6333102835128</v>
      </c>
      <c r="AH54" s="17">
        <v>5078042</v>
      </c>
      <c r="AI54" s="17">
        <f t="shared" si="41"/>
        <v>501.6341005630742</v>
      </c>
      <c r="AJ54" s="17">
        <v>0</v>
      </c>
      <c r="AK54" s="17">
        <f t="shared" si="15"/>
        <v>0</v>
      </c>
      <c r="AL54" s="17">
        <v>5000</v>
      </c>
      <c r="AM54" s="17">
        <f t="shared" si="16"/>
        <v>0.49392472587177716</v>
      </c>
      <c r="AN54" s="17">
        <v>659751</v>
      </c>
      <c r="AO54" s="17">
        <f t="shared" si="42"/>
        <v>65.17346636372616</v>
      </c>
      <c r="AP54" s="22">
        <f t="shared" si="24"/>
        <v>22399650</v>
      </c>
      <c r="AQ54" s="23">
        <f t="shared" si="43"/>
        <v>2212.7481971747507</v>
      </c>
      <c r="AR54" s="17">
        <v>748830</v>
      </c>
      <c r="AS54" s="17">
        <f t="shared" si="44"/>
        <v>73.97313049491258</v>
      </c>
      <c r="AT54" s="17">
        <v>1933044</v>
      </c>
      <c r="AU54" s="17">
        <f t="shared" si="45"/>
        <v>190.95564555961673</v>
      </c>
      <c r="AV54" s="24">
        <f t="shared" si="25"/>
        <v>76316684</v>
      </c>
      <c r="AW54" s="25">
        <f t="shared" si="46"/>
        <v>7538.939444828608</v>
      </c>
    </row>
    <row r="55" spans="1:49" ht="12.75">
      <c r="A55" s="41">
        <v>52</v>
      </c>
      <c r="B55" s="14" t="s">
        <v>81</v>
      </c>
      <c r="C55" s="15">
        <v>35620</v>
      </c>
      <c r="D55" s="17">
        <v>107815345</v>
      </c>
      <c r="E55" s="17">
        <f t="shared" si="27"/>
        <v>3026.82046603032</v>
      </c>
      <c r="F55" s="17">
        <v>55735678</v>
      </c>
      <c r="G55" s="17">
        <f t="shared" si="28"/>
        <v>1564.729870859068</v>
      </c>
      <c r="H55" s="17">
        <v>4507337</v>
      </c>
      <c r="I55" s="17">
        <f t="shared" si="47"/>
        <v>126.53950028074115</v>
      </c>
      <c r="J55" s="17">
        <v>12804628</v>
      </c>
      <c r="K55" s="17">
        <f t="shared" si="29"/>
        <v>359.478607523863</v>
      </c>
      <c r="L55" s="17">
        <v>607776</v>
      </c>
      <c r="M55" s="17">
        <f t="shared" si="30"/>
        <v>17.06277372262774</v>
      </c>
      <c r="N55" s="17">
        <v>8170551</v>
      </c>
      <c r="O55" s="17">
        <f t="shared" si="31"/>
        <v>229.38099382369455</v>
      </c>
      <c r="P55" s="18">
        <f t="shared" si="22"/>
        <v>189641315</v>
      </c>
      <c r="Q55" s="19">
        <f t="shared" si="32"/>
        <v>5324.0122122403145</v>
      </c>
      <c r="R55" s="17">
        <v>11990651</v>
      </c>
      <c r="S55" s="17">
        <f t="shared" si="33"/>
        <v>336.62692307692305</v>
      </c>
      <c r="T55" s="17">
        <v>12274282</v>
      </c>
      <c r="U55" s="17">
        <f t="shared" si="34"/>
        <v>344.5896125772038</v>
      </c>
      <c r="V55" s="20">
        <f t="shared" si="23"/>
        <v>213906248</v>
      </c>
      <c r="W55" s="21">
        <f t="shared" si="35"/>
        <v>6005.228747894442</v>
      </c>
      <c r="X55" s="17">
        <v>15066042</v>
      </c>
      <c r="Y55" s="17">
        <f t="shared" si="36"/>
        <v>422.9658057271196</v>
      </c>
      <c r="Z55" s="17">
        <v>5429778</v>
      </c>
      <c r="AA55" s="17">
        <f t="shared" si="37"/>
        <v>152.43621560920832</v>
      </c>
      <c r="AB55" s="17">
        <v>2005561</v>
      </c>
      <c r="AC55" s="17">
        <f t="shared" si="38"/>
        <v>56.30435148792813</v>
      </c>
      <c r="AD55" s="17">
        <v>23614355</v>
      </c>
      <c r="AE55" s="17">
        <f t="shared" si="39"/>
        <v>662.9521336327906</v>
      </c>
      <c r="AF55" s="17">
        <v>19783288</v>
      </c>
      <c r="AG55" s="17">
        <f t="shared" si="40"/>
        <v>555.3983155530601</v>
      </c>
      <c r="AH55" s="17">
        <v>15985577</v>
      </c>
      <c r="AI55" s="17">
        <f t="shared" si="41"/>
        <v>448.78093767546324</v>
      </c>
      <c r="AJ55" s="17">
        <v>0</v>
      </c>
      <c r="AK55" s="17">
        <f t="shared" si="15"/>
        <v>0</v>
      </c>
      <c r="AL55" s="17">
        <v>1337882</v>
      </c>
      <c r="AM55" s="17">
        <f t="shared" si="16"/>
        <v>37.55985401459854</v>
      </c>
      <c r="AN55" s="17">
        <v>4071413</v>
      </c>
      <c r="AO55" s="17">
        <f t="shared" si="42"/>
        <v>114.30131948343627</v>
      </c>
      <c r="AP55" s="22">
        <f t="shared" si="24"/>
        <v>87293896</v>
      </c>
      <c r="AQ55" s="23">
        <f t="shared" si="43"/>
        <v>2450.698933183605</v>
      </c>
      <c r="AR55" s="17">
        <v>28954013</v>
      </c>
      <c r="AS55" s="17">
        <f t="shared" si="44"/>
        <v>812.858309938237</v>
      </c>
      <c r="AT55" s="17">
        <v>53518173</v>
      </c>
      <c r="AU55" s="17">
        <f t="shared" si="45"/>
        <v>1502.4753790005616</v>
      </c>
      <c r="AV55" s="24">
        <f t="shared" si="25"/>
        <v>383672330</v>
      </c>
      <c r="AW55" s="25">
        <f t="shared" si="46"/>
        <v>10771.261370016844</v>
      </c>
    </row>
    <row r="56" spans="1:49" ht="12.75">
      <c r="A56" s="41">
        <v>53</v>
      </c>
      <c r="B56" s="14" t="s">
        <v>82</v>
      </c>
      <c r="C56" s="15">
        <v>18563</v>
      </c>
      <c r="D56" s="17">
        <v>44785197</v>
      </c>
      <c r="E56" s="17">
        <f t="shared" si="27"/>
        <v>2412.60555944621</v>
      </c>
      <c r="F56" s="17">
        <v>15504738</v>
      </c>
      <c r="G56" s="17">
        <f t="shared" si="28"/>
        <v>835.2495825028282</v>
      </c>
      <c r="H56" s="17">
        <v>2500584</v>
      </c>
      <c r="I56" s="17">
        <f t="shared" si="47"/>
        <v>134.7079674621559</v>
      </c>
      <c r="J56" s="17">
        <v>2673005</v>
      </c>
      <c r="K56" s="17">
        <f t="shared" si="29"/>
        <v>143.9963906696116</v>
      </c>
      <c r="L56" s="17">
        <v>414332</v>
      </c>
      <c r="M56" s="17">
        <f t="shared" si="30"/>
        <v>22.320314604320423</v>
      </c>
      <c r="N56" s="17">
        <v>9000159</v>
      </c>
      <c r="O56" s="17">
        <f t="shared" si="31"/>
        <v>484.8439907342563</v>
      </c>
      <c r="P56" s="18">
        <f t="shared" si="22"/>
        <v>74878015</v>
      </c>
      <c r="Q56" s="19">
        <f t="shared" si="32"/>
        <v>4033.7238054193826</v>
      </c>
      <c r="R56" s="17">
        <v>3828410</v>
      </c>
      <c r="S56" s="17">
        <f t="shared" si="33"/>
        <v>206.238754511663</v>
      </c>
      <c r="T56" s="17">
        <v>6073520</v>
      </c>
      <c r="U56" s="17">
        <f t="shared" si="34"/>
        <v>327.1841835910144</v>
      </c>
      <c r="V56" s="20">
        <f t="shared" si="23"/>
        <v>84779945</v>
      </c>
      <c r="W56" s="21">
        <f t="shared" si="35"/>
        <v>4567.14674352206</v>
      </c>
      <c r="X56" s="17">
        <v>5562879</v>
      </c>
      <c r="Y56" s="17">
        <f t="shared" si="36"/>
        <v>299.67564510046867</v>
      </c>
      <c r="Z56" s="17">
        <v>1117676</v>
      </c>
      <c r="AA56" s="17">
        <f t="shared" si="37"/>
        <v>60.20987986855573</v>
      </c>
      <c r="AB56" s="17">
        <v>895667</v>
      </c>
      <c r="AC56" s="17">
        <f t="shared" si="38"/>
        <v>48.25012120885633</v>
      </c>
      <c r="AD56" s="17">
        <v>9366687</v>
      </c>
      <c r="AE56" s="17">
        <f t="shared" si="39"/>
        <v>504.5890750417497</v>
      </c>
      <c r="AF56" s="17">
        <v>9132937</v>
      </c>
      <c r="AG56" s="17">
        <f t="shared" si="40"/>
        <v>491.99682163443407</v>
      </c>
      <c r="AH56" s="17">
        <v>8680441</v>
      </c>
      <c r="AI56" s="17">
        <f t="shared" si="41"/>
        <v>467.6205893443948</v>
      </c>
      <c r="AJ56" s="17">
        <v>0</v>
      </c>
      <c r="AK56" s="17">
        <f t="shared" si="15"/>
        <v>0</v>
      </c>
      <c r="AL56" s="17">
        <v>29290</v>
      </c>
      <c r="AM56" s="17">
        <f t="shared" si="16"/>
        <v>1.5778699563648118</v>
      </c>
      <c r="AN56" s="17">
        <v>1506797</v>
      </c>
      <c r="AO56" s="17">
        <f t="shared" si="42"/>
        <v>81.17206270538168</v>
      </c>
      <c r="AP56" s="22">
        <f t="shared" si="24"/>
        <v>36292374</v>
      </c>
      <c r="AQ56" s="23">
        <f t="shared" si="43"/>
        <v>1955.0920648602057</v>
      </c>
      <c r="AR56" s="17">
        <v>7166697</v>
      </c>
      <c r="AS56" s="17">
        <f t="shared" si="44"/>
        <v>386.0742875612778</v>
      </c>
      <c r="AT56" s="17">
        <v>7227814</v>
      </c>
      <c r="AU56" s="17">
        <f t="shared" si="45"/>
        <v>389.36669719334157</v>
      </c>
      <c r="AV56" s="24">
        <f t="shared" si="25"/>
        <v>135466830</v>
      </c>
      <c r="AW56" s="25">
        <f t="shared" si="46"/>
        <v>7297.679793136886</v>
      </c>
    </row>
    <row r="57" spans="1:49" ht="12.75">
      <c r="A57" s="41">
        <v>54</v>
      </c>
      <c r="B57" s="14" t="s">
        <v>83</v>
      </c>
      <c r="C57" s="15">
        <v>894</v>
      </c>
      <c r="D57" s="17">
        <v>2134666</v>
      </c>
      <c r="E57" s="17">
        <f t="shared" si="27"/>
        <v>2387.769574944072</v>
      </c>
      <c r="F57" s="17">
        <v>1531561</v>
      </c>
      <c r="G57" s="17">
        <f t="shared" si="28"/>
        <v>1713.15548098434</v>
      </c>
      <c r="H57" s="17">
        <v>212767</v>
      </c>
      <c r="I57" s="17">
        <f t="shared" si="47"/>
        <v>237.99440715883668</v>
      </c>
      <c r="J57" s="17">
        <v>464044</v>
      </c>
      <c r="K57" s="17">
        <f t="shared" si="29"/>
        <v>519.0648769574944</v>
      </c>
      <c r="L57" s="17">
        <v>61839</v>
      </c>
      <c r="M57" s="17">
        <f t="shared" si="30"/>
        <v>69.17114093959732</v>
      </c>
      <c r="N57" s="17">
        <v>895710</v>
      </c>
      <c r="O57" s="17">
        <f t="shared" si="31"/>
        <v>1001.9127516778524</v>
      </c>
      <c r="P57" s="18">
        <f t="shared" si="22"/>
        <v>5300587</v>
      </c>
      <c r="Q57" s="19">
        <f t="shared" si="32"/>
        <v>5929.068232662193</v>
      </c>
      <c r="R57" s="17">
        <v>604161</v>
      </c>
      <c r="S57" s="17">
        <f t="shared" si="33"/>
        <v>675.7953020134228</v>
      </c>
      <c r="T57" s="17">
        <v>872135</v>
      </c>
      <c r="U57" s="17">
        <f t="shared" si="34"/>
        <v>975.5425055928412</v>
      </c>
      <c r="V57" s="20">
        <f t="shared" si="23"/>
        <v>6776883</v>
      </c>
      <c r="W57" s="21">
        <f t="shared" si="35"/>
        <v>7580.406040268456</v>
      </c>
      <c r="X57" s="17">
        <v>494855</v>
      </c>
      <c r="Y57" s="17">
        <f t="shared" si="36"/>
        <v>553.5290827740492</v>
      </c>
      <c r="Z57" s="17">
        <v>265546</v>
      </c>
      <c r="AA57" s="17">
        <f t="shared" si="37"/>
        <v>297.0313199105145</v>
      </c>
      <c r="AB57" s="17">
        <v>204445</v>
      </c>
      <c r="AC57" s="17">
        <f t="shared" si="38"/>
        <v>228.68568232662193</v>
      </c>
      <c r="AD57" s="17">
        <v>652817</v>
      </c>
      <c r="AE57" s="17">
        <f t="shared" si="39"/>
        <v>730.2203579418344</v>
      </c>
      <c r="AF57" s="17">
        <v>568001</v>
      </c>
      <c r="AG57" s="17">
        <f t="shared" si="40"/>
        <v>635.3478747203579</v>
      </c>
      <c r="AH57" s="17">
        <v>564566</v>
      </c>
      <c r="AI57" s="17">
        <f t="shared" si="41"/>
        <v>631.5055928411633</v>
      </c>
      <c r="AJ57" s="17">
        <v>0</v>
      </c>
      <c r="AK57" s="17">
        <f t="shared" si="15"/>
        <v>0</v>
      </c>
      <c r="AL57" s="17">
        <v>1200</v>
      </c>
      <c r="AM57" s="17">
        <f t="shared" si="16"/>
        <v>1.342281879194631</v>
      </c>
      <c r="AN57" s="17">
        <v>676</v>
      </c>
      <c r="AO57" s="17">
        <f t="shared" si="42"/>
        <v>0.756152125279642</v>
      </c>
      <c r="AP57" s="22">
        <f t="shared" si="24"/>
        <v>2752106</v>
      </c>
      <c r="AQ57" s="23">
        <f t="shared" si="43"/>
        <v>3078.4183445190156</v>
      </c>
      <c r="AR57" s="17">
        <v>1</v>
      </c>
      <c r="AS57" s="17">
        <f t="shared" si="44"/>
        <v>0.0011185682326621924</v>
      </c>
      <c r="AT57" s="17">
        <v>72733</v>
      </c>
      <c r="AU57" s="17">
        <f t="shared" si="45"/>
        <v>81.35682326621924</v>
      </c>
      <c r="AV57" s="24">
        <f t="shared" si="25"/>
        <v>9601723</v>
      </c>
      <c r="AW57" s="25">
        <f t="shared" si="46"/>
        <v>10740.182326621923</v>
      </c>
    </row>
    <row r="58" spans="1:49" ht="12.75">
      <c r="A58" s="42">
        <v>55</v>
      </c>
      <c r="B58" s="26" t="s">
        <v>84</v>
      </c>
      <c r="C58" s="27">
        <v>19135</v>
      </c>
      <c r="D58" s="28">
        <v>49291427</v>
      </c>
      <c r="E58" s="28">
        <f t="shared" si="27"/>
        <v>2575.982597334727</v>
      </c>
      <c r="F58" s="28">
        <v>18466023</v>
      </c>
      <c r="G58" s="28">
        <f t="shared" si="28"/>
        <v>965.0390906715443</v>
      </c>
      <c r="H58" s="28">
        <v>3672884</v>
      </c>
      <c r="I58" s="28">
        <f t="shared" si="47"/>
        <v>191.94585837470603</v>
      </c>
      <c r="J58" s="28">
        <v>4492864</v>
      </c>
      <c r="K58" s="28">
        <f t="shared" si="29"/>
        <v>234.79822315129343</v>
      </c>
      <c r="L58" s="28">
        <v>532959</v>
      </c>
      <c r="M58" s="28">
        <f t="shared" si="30"/>
        <v>27.852573817611706</v>
      </c>
      <c r="N58" s="28">
        <v>6031839</v>
      </c>
      <c r="O58" s="28">
        <f t="shared" si="31"/>
        <v>315.22545074470867</v>
      </c>
      <c r="P58" s="29">
        <f t="shared" si="22"/>
        <v>82487996</v>
      </c>
      <c r="Q58" s="30">
        <f t="shared" si="32"/>
        <v>4310.843794094591</v>
      </c>
      <c r="R58" s="28">
        <v>6150502</v>
      </c>
      <c r="S58" s="28">
        <f t="shared" si="33"/>
        <v>321.4268095113666</v>
      </c>
      <c r="T58" s="28">
        <v>7284240</v>
      </c>
      <c r="U58" s="28">
        <f t="shared" si="34"/>
        <v>380.6762477136138</v>
      </c>
      <c r="V58" s="31">
        <f t="shared" si="23"/>
        <v>95922738</v>
      </c>
      <c r="W58" s="32">
        <f t="shared" si="35"/>
        <v>5012.946851319572</v>
      </c>
      <c r="X58" s="28">
        <v>6469383</v>
      </c>
      <c r="Y58" s="28">
        <f t="shared" si="36"/>
        <v>338.0916122288999</v>
      </c>
      <c r="Z58" s="28">
        <v>1452219</v>
      </c>
      <c r="AA58" s="28">
        <f t="shared" si="37"/>
        <v>75.8933368173504</v>
      </c>
      <c r="AB58" s="28">
        <v>1396123</v>
      </c>
      <c r="AC58" s="28">
        <f t="shared" si="38"/>
        <v>72.96174549255291</v>
      </c>
      <c r="AD58" s="28">
        <v>9945114</v>
      </c>
      <c r="AE58" s="28">
        <f t="shared" si="39"/>
        <v>519.7342043376012</v>
      </c>
      <c r="AF58" s="28">
        <v>7097193</v>
      </c>
      <c r="AG58" s="28">
        <f t="shared" si="40"/>
        <v>370.9011235955056</v>
      </c>
      <c r="AH58" s="28">
        <v>8118395</v>
      </c>
      <c r="AI58" s="28">
        <f t="shared" si="41"/>
        <v>424.2694016200679</v>
      </c>
      <c r="AJ58" s="28">
        <v>0</v>
      </c>
      <c r="AK58" s="28">
        <f t="shared" si="15"/>
        <v>0</v>
      </c>
      <c r="AL58" s="28">
        <v>72159</v>
      </c>
      <c r="AM58" s="28">
        <f t="shared" si="16"/>
        <v>3.771047818134309</v>
      </c>
      <c r="AN58" s="28">
        <v>1092445</v>
      </c>
      <c r="AO58" s="28">
        <f t="shared" si="42"/>
        <v>57.0914554481317</v>
      </c>
      <c r="AP58" s="33">
        <f t="shared" si="24"/>
        <v>35643031</v>
      </c>
      <c r="AQ58" s="34">
        <f t="shared" si="43"/>
        <v>1862.713927358244</v>
      </c>
      <c r="AR58" s="28">
        <v>1908573</v>
      </c>
      <c r="AS58" s="28">
        <f t="shared" si="44"/>
        <v>99.74251371831723</v>
      </c>
      <c r="AT58" s="28">
        <v>1025648</v>
      </c>
      <c r="AU58" s="28">
        <f t="shared" si="45"/>
        <v>53.600627123072904</v>
      </c>
      <c r="AV58" s="35">
        <f t="shared" si="25"/>
        <v>134499990</v>
      </c>
      <c r="AW58" s="36">
        <f t="shared" si="46"/>
        <v>7029.003919519206</v>
      </c>
    </row>
    <row r="59" spans="1:49" ht="12.75">
      <c r="A59" s="41">
        <v>56</v>
      </c>
      <c r="B59" s="14" t="s">
        <v>85</v>
      </c>
      <c r="C59" s="15">
        <v>3371</v>
      </c>
      <c r="D59" s="17">
        <v>8067859</v>
      </c>
      <c r="E59" s="17">
        <f t="shared" si="27"/>
        <v>2393.3132601601897</v>
      </c>
      <c r="F59" s="17">
        <v>2239020</v>
      </c>
      <c r="G59" s="17">
        <f t="shared" si="28"/>
        <v>664.2005339661821</v>
      </c>
      <c r="H59" s="17">
        <v>798531</v>
      </c>
      <c r="I59" s="17">
        <f t="shared" si="47"/>
        <v>236.8825274399288</v>
      </c>
      <c r="J59" s="17">
        <v>352626</v>
      </c>
      <c r="K59" s="17">
        <f t="shared" si="29"/>
        <v>104.60575496885197</v>
      </c>
      <c r="L59" s="17">
        <v>63664</v>
      </c>
      <c r="M59" s="17">
        <f t="shared" si="30"/>
        <v>18.88579056659745</v>
      </c>
      <c r="N59" s="17">
        <v>1307204</v>
      </c>
      <c r="O59" s="17">
        <f t="shared" si="31"/>
        <v>387.77929397804803</v>
      </c>
      <c r="P59" s="18">
        <f t="shared" si="22"/>
        <v>12828904</v>
      </c>
      <c r="Q59" s="19">
        <f t="shared" si="32"/>
        <v>3805.6671610797985</v>
      </c>
      <c r="R59" s="17">
        <v>583435</v>
      </c>
      <c r="S59" s="17">
        <f t="shared" si="33"/>
        <v>173.07475526549985</v>
      </c>
      <c r="T59" s="17">
        <v>2056569</v>
      </c>
      <c r="U59" s="17">
        <f t="shared" si="34"/>
        <v>610.0768318006526</v>
      </c>
      <c r="V59" s="20">
        <f t="shared" si="23"/>
        <v>15468908</v>
      </c>
      <c r="W59" s="21">
        <f t="shared" si="35"/>
        <v>4588.818748145951</v>
      </c>
      <c r="X59" s="17">
        <v>943393</v>
      </c>
      <c r="Y59" s="17">
        <f t="shared" si="36"/>
        <v>279.85553248294275</v>
      </c>
      <c r="Z59" s="17">
        <v>599695</v>
      </c>
      <c r="AA59" s="17">
        <f t="shared" si="37"/>
        <v>177.89824977751408</v>
      </c>
      <c r="AB59" s="17">
        <v>242719</v>
      </c>
      <c r="AC59" s="17">
        <f t="shared" si="38"/>
        <v>72.00207653515277</v>
      </c>
      <c r="AD59" s="17">
        <v>1517940</v>
      </c>
      <c r="AE59" s="17">
        <f t="shared" si="39"/>
        <v>450.293681400178</v>
      </c>
      <c r="AF59" s="17">
        <v>1860500</v>
      </c>
      <c r="AG59" s="17">
        <f t="shared" si="40"/>
        <v>551.9133788193415</v>
      </c>
      <c r="AH59" s="17">
        <v>1989359</v>
      </c>
      <c r="AI59" s="17">
        <f t="shared" si="41"/>
        <v>590.1391278552359</v>
      </c>
      <c r="AJ59" s="17">
        <v>0</v>
      </c>
      <c r="AK59" s="17">
        <f t="shared" si="15"/>
        <v>0</v>
      </c>
      <c r="AL59" s="17">
        <v>2232</v>
      </c>
      <c r="AM59" s="17">
        <f t="shared" si="16"/>
        <v>0.6621180658558291</v>
      </c>
      <c r="AN59" s="17">
        <v>30388</v>
      </c>
      <c r="AO59" s="17">
        <f t="shared" si="42"/>
        <v>9.014535746069416</v>
      </c>
      <c r="AP59" s="22">
        <f t="shared" si="24"/>
        <v>7186226</v>
      </c>
      <c r="AQ59" s="23">
        <f t="shared" si="43"/>
        <v>2131.77870068229</v>
      </c>
      <c r="AR59" s="17">
        <v>0</v>
      </c>
      <c r="AS59" s="17">
        <f t="shared" si="44"/>
        <v>0</v>
      </c>
      <c r="AT59" s="17">
        <v>0</v>
      </c>
      <c r="AU59" s="17">
        <f t="shared" si="45"/>
        <v>0</v>
      </c>
      <c r="AV59" s="24">
        <f t="shared" si="25"/>
        <v>22655134</v>
      </c>
      <c r="AW59" s="25">
        <f t="shared" si="46"/>
        <v>6720.597448828241</v>
      </c>
    </row>
    <row r="60" spans="1:49" ht="12.75">
      <c r="A60" s="41">
        <v>57</v>
      </c>
      <c r="B60" s="14" t="s">
        <v>86</v>
      </c>
      <c r="C60" s="15">
        <v>8995</v>
      </c>
      <c r="D60" s="17">
        <v>24286415</v>
      </c>
      <c r="E60" s="17">
        <f t="shared" si="27"/>
        <v>2699.9905503057253</v>
      </c>
      <c r="F60" s="17">
        <v>7529554</v>
      </c>
      <c r="G60" s="17">
        <f t="shared" si="28"/>
        <v>837.0821567537521</v>
      </c>
      <c r="H60" s="17">
        <v>1848557</v>
      </c>
      <c r="I60" s="17">
        <f t="shared" si="47"/>
        <v>205.5093941078377</v>
      </c>
      <c r="J60" s="17">
        <v>223415</v>
      </c>
      <c r="K60" s="17">
        <f t="shared" si="29"/>
        <v>24.83768760422457</v>
      </c>
      <c r="L60" s="17">
        <v>131457</v>
      </c>
      <c r="M60" s="17">
        <f t="shared" si="30"/>
        <v>14.614452473596442</v>
      </c>
      <c r="N60" s="17">
        <v>3775854</v>
      </c>
      <c r="O60" s="17">
        <f t="shared" si="31"/>
        <v>419.7725403001668</v>
      </c>
      <c r="P60" s="18">
        <f t="shared" si="22"/>
        <v>37795252</v>
      </c>
      <c r="Q60" s="19">
        <f t="shared" si="32"/>
        <v>4201.806781545303</v>
      </c>
      <c r="R60" s="17">
        <v>2941868</v>
      </c>
      <c r="S60" s="17">
        <f t="shared" si="33"/>
        <v>327.05591995553084</v>
      </c>
      <c r="T60" s="17">
        <v>3399308</v>
      </c>
      <c r="U60" s="17">
        <f t="shared" si="34"/>
        <v>377.9108393551973</v>
      </c>
      <c r="V60" s="20">
        <f t="shared" si="23"/>
        <v>44136428</v>
      </c>
      <c r="W60" s="21">
        <f t="shared" si="35"/>
        <v>4906.773540856031</v>
      </c>
      <c r="X60" s="17">
        <v>3267310</v>
      </c>
      <c r="Y60" s="17">
        <f t="shared" si="36"/>
        <v>363.2362423568649</v>
      </c>
      <c r="Z60" s="17">
        <v>1852400</v>
      </c>
      <c r="AA60" s="17">
        <f t="shared" si="37"/>
        <v>205.9366314619233</v>
      </c>
      <c r="AB60" s="17">
        <v>530907</v>
      </c>
      <c r="AC60" s="17">
        <f t="shared" si="38"/>
        <v>59.022456920511395</v>
      </c>
      <c r="AD60" s="17">
        <v>5113218</v>
      </c>
      <c r="AE60" s="17">
        <f t="shared" si="39"/>
        <v>568.4511395219566</v>
      </c>
      <c r="AF60" s="17">
        <v>3311201</v>
      </c>
      <c r="AG60" s="17">
        <f t="shared" si="40"/>
        <v>368.11573096164534</v>
      </c>
      <c r="AH60" s="17">
        <v>3775262</v>
      </c>
      <c r="AI60" s="17">
        <f t="shared" si="41"/>
        <v>419.70672595886606</v>
      </c>
      <c r="AJ60" s="17">
        <v>0</v>
      </c>
      <c r="AK60" s="17">
        <f t="shared" si="15"/>
        <v>0</v>
      </c>
      <c r="AL60" s="17">
        <v>21644</v>
      </c>
      <c r="AM60" s="17">
        <f t="shared" si="16"/>
        <v>2.406225680933852</v>
      </c>
      <c r="AN60" s="17">
        <v>461967</v>
      </c>
      <c r="AO60" s="17">
        <f t="shared" si="42"/>
        <v>51.358198999444134</v>
      </c>
      <c r="AP60" s="22">
        <f t="shared" si="24"/>
        <v>18333909</v>
      </c>
      <c r="AQ60" s="23">
        <f t="shared" si="43"/>
        <v>2038.2333518621456</v>
      </c>
      <c r="AR60" s="17">
        <v>1749400</v>
      </c>
      <c r="AS60" s="17">
        <f t="shared" si="44"/>
        <v>194.4858254585881</v>
      </c>
      <c r="AT60" s="17">
        <v>711794</v>
      </c>
      <c r="AU60" s="17">
        <f t="shared" si="45"/>
        <v>79.13218454697054</v>
      </c>
      <c r="AV60" s="24">
        <f t="shared" si="25"/>
        <v>64931531</v>
      </c>
      <c r="AW60" s="25">
        <f t="shared" si="46"/>
        <v>7218.624902723735</v>
      </c>
    </row>
    <row r="61" spans="1:49" ht="12.75">
      <c r="A61" s="41">
        <v>58</v>
      </c>
      <c r="B61" s="14" t="s">
        <v>87</v>
      </c>
      <c r="C61" s="15">
        <v>9889</v>
      </c>
      <c r="D61" s="17">
        <v>28707511</v>
      </c>
      <c r="E61" s="17">
        <f t="shared" si="27"/>
        <v>2902.9741126504196</v>
      </c>
      <c r="F61" s="17">
        <v>10652003</v>
      </c>
      <c r="G61" s="17">
        <f t="shared" si="28"/>
        <v>1077.1567398119123</v>
      </c>
      <c r="H61" s="17">
        <v>1949923</v>
      </c>
      <c r="I61" s="17">
        <f t="shared" si="47"/>
        <v>197.1810092021438</v>
      </c>
      <c r="J61" s="17">
        <v>1074207</v>
      </c>
      <c r="K61" s="17">
        <f t="shared" si="29"/>
        <v>108.6264536353524</v>
      </c>
      <c r="L61" s="17">
        <v>147085</v>
      </c>
      <c r="M61" s="17">
        <f t="shared" si="30"/>
        <v>14.873596925877237</v>
      </c>
      <c r="N61" s="17">
        <v>3428642</v>
      </c>
      <c r="O61" s="17">
        <f t="shared" si="31"/>
        <v>346.7127110931338</v>
      </c>
      <c r="P61" s="18">
        <f t="shared" si="22"/>
        <v>45959371</v>
      </c>
      <c r="Q61" s="19">
        <f t="shared" si="32"/>
        <v>4647.524623318839</v>
      </c>
      <c r="R61" s="17">
        <v>3104496</v>
      </c>
      <c r="S61" s="17">
        <f t="shared" si="33"/>
        <v>313.93427040145616</v>
      </c>
      <c r="T61" s="17">
        <v>2786720</v>
      </c>
      <c r="U61" s="17">
        <f t="shared" si="34"/>
        <v>281.7999797755081</v>
      </c>
      <c r="V61" s="20">
        <f t="shared" si="23"/>
        <v>51850587</v>
      </c>
      <c r="W61" s="21">
        <f t="shared" si="35"/>
        <v>5243.2588734958035</v>
      </c>
      <c r="X61" s="17">
        <v>4031464</v>
      </c>
      <c r="Y61" s="17">
        <f t="shared" si="36"/>
        <v>407.6715542521994</v>
      </c>
      <c r="Z61" s="17">
        <v>1575998</v>
      </c>
      <c r="AA61" s="17">
        <f t="shared" si="37"/>
        <v>159.36879360906056</v>
      </c>
      <c r="AB61" s="17">
        <v>526193</v>
      </c>
      <c r="AC61" s="17">
        <f t="shared" si="38"/>
        <v>53.209930225503086</v>
      </c>
      <c r="AD61" s="17">
        <v>6885437</v>
      </c>
      <c r="AE61" s="17">
        <f t="shared" si="39"/>
        <v>696.2723227828901</v>
      </c>
      <c r="AF61" s="17">
        <v>6013286</v>
      </c>
      <c r="AG61" s="17">
        <f t="shared" si="40"/>
        <v>608.0782687834968</v>
      </c>
      <c r="AH61" s="17">
        <v>5215326</v>
      </c>
      <c r="AI61" s="17">
        <f t="shared" si="41"/>
        <v>527.3865911618971</v>
      </c>
      <c r="AJ61" s="17">
        <v>28557</v>
      </c>
      <c r="AK61" s="17">
        <f t="shared" si="15"/>
        <v>2.8877540701789868</v>
      </c>
      <c r="AL61" s="17">
        <v>38689</v>
      </c>
      <c r="AM61" s="17">
        <f t="shared" si="16"/>
        <v>3.9123268277884518</v>
      </c>
      <c r="AN61" s="17">
        <v>516119</v>
      </c>
      <c r="AO61" s="17">
        <f t="shared" si="42"/>
        <v>52.191222570532915</v>
      </c>
      <c r="AP61" s="22">
        <f t="shared" si="24"/>
        <v>24831069</v>
      </c>
      <c r="AQ61" s="23">
        <f t="shared" si="43"/>
        <v>2510.978764283547</v>
      </c>
      <c r="AR61" s="17">
        <v>6139159</v>
      </c>
      <c r="AS61" s="17">
        <f t="shared" si="44"/>
        <v>620.8068561027404</v>
      </c>
      <c r="AT61" s="17">
        <v>2478062</v>
      </c>
      <c r="AU61" s="17">
        <f t="shared" si="45"/>
        <v>250.5877237334412</v>
      </c>
      <c r="AV61" s="24">
        <f t="shared" si="25"/>
        <v>85298877</v>
      </c>
      <c r="AW61" s="25">
        <f t="shared" si="46"/>
        <v>8625.632217615532</v>
      </c>
    </row>
    <row r="62" spans="1:49" ht="12.75">
      <c r="A62" s="41">
        <v>59</v>
      </c>
      <c r="B62" s="14" t="s">
        <v>88</v>
      </c>
      <c r="C62" s="15">
        <v>4750</v>
      </c>
      <c r="D62" s="17">
        <v>15441370</v>
      </c>
      <c r="E62" s="17">
        <f t="shared" si="27"/>
        <v>3250.814736842105</v>
      </c>
      <c r="F62" s="17">
        <v>5254544</v>
      </c>
      <c r="G62" s="17">
        <f t="shared" si="28"/>
        <v>1106.2197894736842</v>
      </c>
      <c r="H62" s="17">
        <v>1087314</v>
      </c>
      <c r="I62" s="17">
        <f t="shared" si="47"/>
        <v>228.9082105263158</v>
      </c>
      <c r="J62" s="17">
        <v>273387</v>
      </c>
      <c r="K62" s="17">
        <f t="shared" si="29"/>
        <v>57.555157894736844</v>
      </c>
      <c r="L62" s="17">
        <v>181727</v>
      </c>
      <c r="M62" s="17">
        <f t="shared" si="30"/>
        <v>38.258315789473684</v>
      </c>
      <c r="N62" s="17">
        <v>2875911</v>
      </c>
      <c r="O62" s="17">
        <f t="shared" si="31"/>
        <v>605.454947368421</v>
      </c>
      <c r="P62" s="18">
        <f t="shared" si="22"/>
        <v>25114253</v>
      </c>
      <c r="Q62" s="19">
        <f t="shared" si="32"/>
        <v>5287.211157894737</v>
      </c>
      <c r="R62" s="17">
        <v>1417022</v>
      </c>
      <c r="S62" s="17">
        <f t="shared" si="33"/>
        <v>298.32042105263156</v>
      </c>
      <c r="T62" s="17">
        <v>2675698</v>
      </c>
      <c r="U62" s="17">
        <f t="shared" si="34"/>
        <v>563.3048421052631</v>
      </c>
      <c r="V62" s="20">
        <f t="shared" si="23"/>
        <v>29206973</v>
      </c>
      <c r="W62" s="21">
        <f t="shared" si="35"/>
        <v>6148.8364210526315</v>
      </c>
      <c r="X62" s="17">
        <v>2126277</v>
      </c>
      <c r="Y62" s="17">
        <f t="shared" si="36"/>
        <v>447.6372631578947</v>
      </c>
      <c r="Z62" s="17">
        <v>785844</v>
      </c>
      <c r="AA62" s="17">
        <f t="shared" si="37"/>
        <v>165.44084210526316</v>
      </c>
      <c r="AB62" s="17">
        <v>351961</v>
      </c>
      <c r="AC62" s="17">
        <f t="shared" si="38"/>
        <v>74.09705263157895</v>
      </c>
      <c r="AD62" s="17">
        <v>2526899</v>
      </c>
      <c r="AE62" s="17">
        <f t="shared" si="39"/>
        <v>531.9787368421053</v>
      </c>
      <c r="AF62" s="17">
        <v>2906606</v>
      </c>
      <c r="AG62" s="17">
        <f t="shared" si="40"/>
        <v>611.9170526315789</v>
      </c>
      <c r="AH62" s="17">
        <v>2857024</v>
      </c>
      <c r="AI62" s="17">
        <f t="shared" si="41"/>
        <v>601.4787368421053</v>
      </c>
      <c r="AJ62" s="17">
        <v>0</v>
      </c>
      <c r="AK62" s="17">
        <f t="shared" si="15"/>
        <v>0</v>
      </c>
      <c r="AL62" s="17">
        <v>17779</v>
      </c>
      <c r="AM62" s="17">
        <f t="shared" si="16"/>
        <v>3.742947368421053</v>
      </c>
      <c r="AN62" s="17">
        <v>0</v>
      </c>
      <c r="AO62" s="17">
        <f t="shared" si="42"/>
        <v>0</v>
      </c>
      <c r="AP62" s="22">
        <f t="shared" si="24"/>
        <v>11572390</v>
      </c>
      <c r="AQ62" s="23">
        <f t="shared" si="43"/>
        <v>2436.2926315789473</v>
      </c>
      <c r="AR62" s="17">
        <v>5288340</v>
      </c>
      <c r="AS62" s="17">
        <f t="shared" si="44"/>
        <v>1113.3347368421053</v>
      </c>
      <c r="AT62" s="17">
        <v>1894898</v>
      </c>
      <c r="AU62" s="17">
        <f t="shared" si="45"/>
        <v>398.9258947368421</v>
      </c>
      <c r="AV62" s="24">
        <f t="shared" si="25"/>
        <v>47962601</v>
      </c>
      <c r="AW62" s="25">
        <f t="shared" si="46"/>
        <v>10097.389684210526</v>
      </c>
    </row>
    <row r="63" spans="1:49" ht="12.75">
      <c r="A63" s="42">
        <v>60</v>
      </c>
      <c r="B63" s="26" t="s">
        <v>89</v>
      </c>
      <c r="C63" s="27">
        <v>7605</v>
      </c>
      <c r="D63" s="28">
        <v>21154442</v>
      </c>
      <c r="E63" s="28">
        <f t="shared" si="27"/>
        <v>2781.6491781722552</v>
      </c>
      <c r="F63" s="28">
        <v>7820982</v>
      </c>
      <c r="G63" s="28">
        <f t="shared" si="28"/>
        <v>1028.4</v>
      </c>
      <c r="H63" s="28">
        <v>1427379</v>
      </c>
      <c r="I63" s="28">
        <f t="shared" si="47"/>
        <v>187.6895463510848</v>
      </c>
      <c r="J63" s="28">
        <v>759168</v>
      </c>
      <c r="K63" s="28">
        <f t="shared" si="29"/>
        <v>99.82485207100592</v>
      </c>
      <c r="L63" s="28">
        <v>174918</v>
      </c>
      <c r="M63" s="28">
        <f t="shared" si="30"/>
        <v>23.000394477317553</v>
      </c>
      <c r="N63" s="28">
        <v>2492170</v>
      </c>
      <c r="O63" s="28">
        <f t="shared" si="31"/>
        <v>327.7015121630506</v>
      </c>
      <c r="P63" s="29">
        <f t="shared" si="22"/>
        <v>33829059</v>
      </c>
      <c r="Q63" s="30">
        <f t="shared" si="32"/>
        <v>4448.265483234714</v>
      </c>
      <c r="R63" s="28">
        <v>2374437</v>
      </c>
      <c r="S63" s="28">
        <f t="shared" si="33"/>
        <v>312.2205128205128</v>
      </c>
      <c r="T63" s="28">
        <v>3165520</v>
      </c>
      <c r="U63" s="28">
        <f t="shared" si="34"/>
        <v>416.24194608809995</v>
      </c>
      <c r="V63" s="31">
        <f t="shared" si="23"/>
        <v>39369016</v>
      </c>
      <c r="W63" s="32">
        <f t="shared" si="35"/>
        <v>5176.727942143327</v>
      </c>
      <c r="X63" s="28">
        <v>3025056</v>
      </c>
      <c r="Y63" s="28">
        <f t="shared" si="36"/>
        <v>397.77199211045365</v>
      </c>
      <c r="Z63" s="28">
        <v>1104534</v>
      </c>
      <c r="AA63" s="28">
        <f t="shared" si="37"/>
        <v>145.2378698224852</v>
      </c>
      <c r="AB63" s="28">
        <v>463937</v>
      </c>
      <c r="AC63" s="28">
        <f t="shared" si="38"/>
        <v>61.00420775805391</v>
      </c>
      <c r="AD63" s="28">
        <v>4021743</v>
      </c>
      <c r="AE63" s="28">
        <f t="shared" si="39"/>
        <v>528.8287968441815</v>
      </c>
      <c r="AF63" s="28">
        <v>2876689</v>
      </c>
      <c r="AG63" s="28">
        <f t="shared" si="40"/>
        <v>378.2628533859303</v>
      </c>
      <c r="AH63" s="28">
        <v>4277457</v>
      </c>
      <c r="AI63" s="28">
        <f t="shared" si="41"/>
        <v>562.4532544378699</v>
      </c>
      <c r="AJ63" s="28">
        <v>0</v>
      </c>
      <c r="AK63" s="28">
        <f t="shared" si="15"/>
        <v>0</v>
      </c>
      <c r="AL63" s="28">
        <v>8350</v>
      </c>
      <c r="AM63" s="28">
        <f t="shared" si="16"/>
        <v>1.0979618671926363</v>
      </c>
      <c r="AN63" s="28">
        <v>127146</v>
      </c>
      <c r="AO63" s="28">
        <f t="shared" si="42"/>
        <v>16.718737672583828</v>
      </c>
      <c r="AP63" s="33">
        <f t="shared" si="24"/>
        <v>15904912</v>
      </c>
      <c r="AQ63" s="34">
        <f t="shared" si="43"/>
        <v>2091.375673898751</v>
      </c>
      <c r="AR63" s="28">
        <v>4550361</v>
      </c>
      <c r="AS63" s="28">
        <f t="shared" si="44"/>
        <v>598.338067061144</v>
      </c>
      <c r="AT63" s="28">
        <v>2619506</v>
      </c>
      <c r="AU63" s="28">
        <f t="shared" si="45"/>
        <v>344.44523339907954</v>
      </c>
      <c r="AV63" s="35">
        <f t="shared" si="25"/>
        <v>62443795</v>
      </c>
      <c r="AW63" s="36">
        <f t="shared" si="46"/>
        <v>8210.8869165023</v>
      </c>
    </row>
    <row r="64" spans="1:49" ht="12.75">
      <c r="A64" s="41">
        <v>61</v>
      </c>
      <c r="B64" s="14" t="s">
        <v>90</v>
      </c>
      <c r="C64" s="15">
        <v>3405</v>
      </c>
      <c r="D64" s="17">
        <v>9175153</v>
      </c>
      <c r="E64" s="17">
        <f t="shared" si="27"/>
        <v>2694.6117474302496</v>
      </c>
      <c r="F64" s="17">
        <v>2905688</v>
      </c>
      <c r="G64" s="17">
        <f t="shared" si="28"/>
        <v>853.3591776798826</v>
      </c>
      <c r="H64" s="17">
        <v>740939</v>
      </c>
      <c r="I64" s="17">
        <f t="shared" si="47"/>
        <v>217.60323054331866</v>
      </c>
      <c r="J64" s="17">
        <v>1391077</v>
      </c>
      <c r="K64" s="17">
        <f t="shared" si="29"/>
        <v>408.5395007342144</v>
      </c>
      <c r="L64" s="17">
        <v>44849</v>
      </c>
      <c r="M64" s="17">
        <f t="shared" si="30"/>
        <v>13.17151248164464</v>
      </c>
      <c r="N64" s="17">
        <v>2227092</v>
      </c>
      <c r="O64" s="17">
        <f t="shared" si="31"/>
        <v>654.0651982378855</v>
      </c>
      <c r="P64" s="18">
        <f t="shared" si="22"/>
        <v>16484798</v>
      </c>
      <c r="Q64" s="19">
        <f t="shared" si="32"/>
        <v>4841.350367107195</v>
      </c>
      <c r="R64" s="17">
        <v>976177</v>
      </c>
      <c r="S64" s="17">
        <f t="shared" si="33"/>
        <v>286.6892804698972</v>
      </c>
      <c r="T64" s="17">
        <v>1272126</v>
      </c>
      <c r="U64" s="17">
        <f t="shared" si="34"/>
        <v>373.60528634361236</v>
      </c>
      <c r="V64" s="20">
        <f t="shared" si="23"/>
        <v>18733101</v>
      </c>
      <c r="W64" s="21">
        <f t="shared" si="35"/>
        <v>5501.644933920705</v>
      </c>
      <c r="X64" s="17">
        <v>1568468</v>
      </c>
      <c r="Y64" s="17">
        <f t="shared" si="36"/>
        <v>460.63671071953013</v>
      </c>
      <c r="Z64" s="17">
        <v>1126869</v>
      </c>
      <c r="AA64" s="17">
        <f t="shared" si="37"/>
        <v>330.9453744493392</v>
      </c>
      <c r="AB64" s="17">
        <v>192657</v>
      </c>
      <c r="AC64" s="17">
        <f t="shared" si="38"/>
        <v>56.580616740088104</v>
      </c>
      <c r="AD64" s="17">
        <v>1970060</v>
      </c>
      <c r="AE64" s="17">
        <f t="shared" si="39"/>
        <v>578.5785609397944</v>
      </c>
      <c r="AF64" s="17">
        <v>1803910</v>
      </c>
      <c r="AG64" s="17">
        <f t="shared" si="40"/>
        <v>529.7826725403818</v>
      </c>
      <c r="AH64" s="17">
        <v>2010597</v>
      </c>
      <c r="AI64" s="17">
        <f t="shared" si="41"/>
        <v>590.4837004405287</v>
      </c>
      <c r="AJ64" s="17">
        <v>0</v>
      </c>
      <c r="AK64" s="17">
        <f t="shared" si="15"/>
        <v>0</v>
      </c>
      <c r="AL64" s="17">
        <v>0</v>
      </c>
      <c r="AM64" s="17">
        <f t="shared" si="16"/>
        <v>0</v>
      </c>
      <c r="AN64" s="17">
        <v>163865</v>
      </c>
      <c r="AO64" s="17">
        <f t="shared" si="42"/>
        <v>48.12481644640235</v>
      </c>
      <c r="AP64" s="22">
        <f t="shared" si="24"/>
        <v>8836426</v>
      </c>
      <c r="AQ64" s="23">
        <f t="shared" si="43"/>
        <v>2595.1324522760647</v>
      </c>
      <c r="AR64" s="17">
        <v>98002</v>
      </c>
      <c r="AS64" s="17">
        <f t="shared" si="44"/>
        <v>28.781791483113068</v>
      </c>
      <c r="AT64" s="17">
        <v>1815260</v>
      </c>
      <c r="AU64" s="17">
        <f t="shared" si="45"/>
        <v>533.1160058737152</v>
      </c>
      <c r="AV64" s="24">
        <f t="shared" si="25"/>
        <v>29482789</v>
      </c>
      <c r="AW64" s="25">
        <f t="shared" si="46"/>
        <v>8658.675183553598</v>
      </c>
    </row>
    <row r="65" spans="1:49" ht="12.75">
      <c r="A65" s="41">
        <v>62</v>
      </c>
      <c r="B65" s="14" t="s">
        <v>91</v>
      </c>
      <c r="C65" s="15">
        <v>2346</v>
      </c>
      <c r="D65" s="17">
        <v>6216682</v>
      </c>
      <c r="E65" s="17">
        <f t="shared" si="27"/>
        <v>2649.9070758738276</v>
      </c>
      <c r="F65" s="17">
        <v>1803072</v>
      </c>
      <c r="G65" s="17">
        <f t="shared" si="28"/>
        <v>768.5728900255755</v>
      </c>
      <c r="H65" s="17">
        <v>799486</v>
      </c>
      <c r="I65" s="17">
        <f t="shared" si="47"/>
        <v>340.7868712702472</v>
      </c>
      <c r="J65" s="17">
        <v>84245</v>
      </c>
      <c r="K65" s="17">
        <f t="shared" si="29"/>
        <v>35.910059676044334</v>
      </c>
      <c r="L65" s="17">
        <v>56871</v>
      </c>
      <c r="M65" s="17">
        <f t="shared" si="30"/>
        <v>24.24168797953964</v>
      </c>
      <c r="N65" s="17">
        <v>988748</v>
      </c>
      <c r="O65" s="17">
        <f t="shared" si="31"/>
        <v>421.461210571185</v>
      </c>
      <c r="P65" s="18">
        <f t="shared" si="22"/>
        <v>9949104</v>
      </c>
      <c r="Q65" s="19">
        <f t="shared" si="32"/>
        <v>4240.8797953964195</v>
      </c>
      <c r="R65" s="17">
        <v>477959</v>
      </c>
      <c r="S65" s="17">
        <f t="shared" si="33"/>
        <v>203.73358908780904</v>
      </c>
      <c r="T65" s="17">
        <v>792469</v>
      </c>
      <c r="U65" s="17">
        <f t="shared" si="34"/>
        <v>337.7958226768968</v>
      </c>
      <c r="V65" s="20">
        <f t="shared" si="23"/>
        <v>11219532</v>
      </c>
      <c r="W65" s="21">
        <f t="shared" si="35"/>
        <v>4782.409207161125</v>
      </c>
      <c r="X65" s="17">
        <v>892951</v>
      </c>
      <c r="Y65" s="17">
        <f t="shared" si="36"/>
        <v>380.6270247229327</v>
      </c>
      <c r="Z65" s="17">
        <v>493049</v>
      </c>
      <c r="AA65" s="17">
        <f t="shared" si="37"/>
        <v>210.16581415174767</v>
      </c>
      <c r="AB65" s="17">
        <v>217097</v>
      </c>
      <c r="AC65" s="17">
        <f t="shared" si="38"/>
        <v>92.53921568627452</v>
      </c>
      <c r="AD65" s="17">
        <v>1167953</v>
      </c>
      <c r="AE65" s="17">
        <f t="shared" si="39"/>
        <v>497.8486786018755</v>
      </c>
      <c r="AF65" s="17">
        <v>1190191</v>
      </c>
      <c r="AG65" s="17">
        <f t="shared" si="40"/>
        <v>507.3277919863598</v>
      </c>
      <c r="AH65" s="17">
        <v>1475659</v>
      </c>
      <c r="AI65" s="17">
        <f t="shared" si="41"/>
        <v>629.0106564364877</v>
      </c>
      <c r="AJ65" s="17">
        <v>0</v>
      </c>
      <c r="AK65" s="17">
        <f t="shared" si="15"/>
        <v>0</v>
      </c>
      <c r="AL65" s="17">
        <v>1600</v>
      </c>
      <c r="AM65" s="17">
        <f t="shared" si="16"/>
        <v>0.6820119352088662</v>
      </c>
      <c r="AN65" s="17">
        <v>660</v>
      </c>
      <c r="AO65" s="17">
        <f t="shared" si="42"/>
        <v>0.2813299232736573</v>
      </c>
      <c r="AP65" s="22">
        <f t="shared" si="24"/>
        <v>5439160</v>
      </c>
      <c r="AQ65" s="23">
        <f t="shared" si="43"/>
        <v>2318.48252344416</v>
      </c>
      <c r="AR65" s="17">
        <v>192140</v>
      </c>
      <c r="AS65" s="17">
        <f t="shared" si="44"/>
        <v>81.90110826939471</v>
      </c>
      <c r="AT65" s="17">
        <v>0</v>
      </c>
      <c r="AU65" s="17">
        <f t="shared" si="45"/>
        <v>0</v>
      </c>
      <c r="AV65" s="24">
        <f t="shared" si="25"/>
        <v>16850832</v>
      </c>
      <c r="AW65" s="25">
        <f t="shared" si="46"/>
        <v>7182.7928388746805</v>
      </c>
    </row>
    <row r="66" spans="1:49" ht="12.75">
      <c r="A66" s="41">
        <v>63</v>
      </c>
      <c r="B66" s="14" t="s">
        <v>92</v>
      </c>
      <c r="C66" s="15">
        <v>2448</v>
      </c>
      <c r="D66" s="17">
        <v>8071030</v>
      </c>
      <c r="E66" s="17">
        <f t="shared" si="27"/>
        <v>3296.9893790849674</v>
      </c>
      <c r="F66" s="17">
        <v>2639709</v>
      </c>
      <c r="G66" s="17">
        <f t="shared" si="28"/>
        <v>1078.3125</v>
      </c>
      <c r="H66" s="17">
        <v>381929</v>
      </c>
      <c r="I66" s="17">
        <f t="shared" si="47"/>
        <v>156.01674836601308</v>
      </c>
      <c r="J66" s="17">
        <v>222562</v>
      </c>
      <c r="K66" s="17">
        <f t="shared" si="29"/>
        <v>90.91584967320262</v>
      </c>
      <c r="L66" s="17">
        <v>39315</v>
      </c>
      <c r="M66" s="17">
        <f t="shared" si="30"/>
        <v>16.060049019607842</v>
      </c>
      <c r="N66" s="17">
        <v>1388376</v>
      </c>
      <c r="O66" s="17">
        <f t="shared" si="31"/>
        <v>567.1470588235294</v>
      </c>
      <c r="P66" s="18">
        <f t="shared" si="22"/>
        <v>12742921</v>
      </c>
      <c r="Q66" s="19">
        <f t="shared" si="32"/>
        <v>5205.4415849673205</v>
      </c>
      <c r="R66" s="17">
        <v>1285109</v>
      </c>
      <c r="S66" s="17">
        <f t="shared" si="33"/>
        <v>524.9628267973857</v>
      </c>
      <c r="T66" s="17">
        <v>1820206</v>
      </c>
      <c r="U66" s="17">
        <f t="shared" si="34"/>
        <v>743.5482026143791</v>
      </c>
      <c r="V66" s="20">
        <f t="shared" si="23"/>
        <v>15848236</v>
      </c>
      <c r="W66" s="21">
        <f t="shared" si="35"/>
        <v>6473.952614379085</v>
      </c>
      <c r="X66" s="17">
        <v>1354657</v>
      </c>
      <c r="Y66" s="17">
        <f t="shared" si="36"/>
        <v>553.3729575163399</v>
      </c>
      <c r="Z66" s="17">
        <v>723963</v>
      </c>
      <c r="AA66" s="17">
        <f t="shared" si="37"/>
        <v>295.73651960784315</v>
      </c>
      <c r="AB66" s="17">
        <v>307750</v>
      </c>
      <c r="AC66" s="17">
        <f t="shared" si="38"/>
        <v>125.71486928104575</v>
      </c>
      <c r="AD66" s="17">
        <v>1852552</v>
      </c>
      <c r="AE66" s="17">
        <f t="shared" si="39"/>
        <v>756.7614379084968</v>
      </c>
      <c r="AF66" s="17">
        <v>1174051</v>
      </c>
      <c r="AG66" s="17">
        <f t="shared" si="40"/>
        <v>479.59599673202615</v>
      </c>
      <c r="AH66" s="17">
        <v>1181412</v>
      </c>
      <c r="AI66" s="17">
        <f t="shared" si="41"/>
        <v>482.6029411764706</v>
      </c>
      <c r="AJ66" s="17">
        <v>0</v>
      </c>
      <c r="AK66" s="17">
        <f t="shared" si="15"/>
        <v>0</v>
      </c>
      <c r="AL66" s="17">
        <v>45125</v>
      </c>
      <c r="AM66" s="17">
        <f t="shared" si="16"/>
        <v>18.43341503267974</v>
      </c>
      <c r="AN66" s="17">
        <v>345769</v>
      </c>
      <c r="AO66" s="17">
        <f t="shared" si="42"/>
        <v>141.24550653594773</v>
      </c>
      <c r="AP66" s="22">
        <f t="shared" si="24"/>
        <v>6985279</v>
      </c>
      <c r="AQ66" s="23">
        <f t="shared" si="43"/>
        <v>2853.46364379085</v>
      </c>
      <c r="AR66" s="17">
        <v>1009516</v>
      </c>
      <c r="AS66" s="17">
        <f t="shared" si="44"/>
        <v>412.38398692810455</v>
      </c>
      <c r="AT66" s="17">
        <v>1485195</v>
      </c>
      <c r="AU66" s="17">
        <f t="shared" si="45"/>
        <v>606.6973039215686</v>
      </c>
      <c r="AV66" s="24">
        <f t="shared" si="25"/>
        <v>25328226</v>
      </c>
      <c r="AW66" s="25">
        <f t="shared" si="46"/>
        <v>10346.497549019608</v>
      </c>
    </row>
    <row r="67" spans="1:49" ht="12.75">
      <c r="A67" s="41">
        <v>64</v>
      </c>
      <c r="B67" s="14" t="s">
        <v>93</v>
      </c>
      <c r="C67" s="15">
        <v>2785</v>
      </c>
      <c r="D67" s="17">
        <v>6953544</v>
      </c>
      <c r="E67" s="17">
        <f t="shared" si="27"/>
        <v>2496.784201077199</v>
      </c>
      <c r="F67" s="17">
        <v>2373023</v>
      </c>
      <c r="G67" s="17">
        <f t="shared" si="28"/>
        <v>852.0728904847397</v>
      </c>
      <c r="H67" s="17">
        <v>977417</v>
      </c>
      <c r="I67" s="17">
        <f t="shared" si="47"/>
        <v>350.9576301615799</v>
      </c>
      <c r="J67" s="17">
        <v>798170</v>
      </c>
      <c r="K67" s="17">
        <f t="shared" si="29"/>
        <v>286.59605026929984</v>
      </c>
      <c r="L67" s="17">
        <v>119884</v>
      </c>
      <c r="M67" s="17">
        <f t="shared" si="30"/>
        <v>43.046319569120286</v>
      </c>
      <c r="N67" s="17">
        <v>1260003</v>
      </c>
      <c r="O67" s="17">
        <f t="shared" si="31"/>
        <v>452.4247755834829</v>
      </c>
      <c r="P67" s="18">
        <f t="shared" si="22"/>
        <v>12482041</v>
      </c>
      <c r="Q67" s="19">
        <f t="shared" si="32"/>
        <v>4481.881867145422</v>
      </c>
      <c r="R67" s="17">
        <v>825103</v>
      </c>
      <c r="S67" s="17">
        <f t="shared" si="33"/>
        <v>296.26678635547574</v>
      </c>
      <c r="T67" s="17">
        <v>1368689</v>
      </c>
      <c r="U67" s="17">
        <f t="shared" si="34"/>
        <v>491.4502692998205</v>
      </c>
      <c r="V67" s="20">
        <f t="shared" si="23"/>
        <v>14675833</v>
      </c>
      <c r="W67" s="21">
        <f t="shared" si="35"/>
        <v>5269.598922800718</v>
      </c>
      <c r="X67" s="17">
        <v>1275781</v>
      </c>
      <c r="Y67" s="17">
        <f t="shared" si="36"/>
        <v>458.09012567324953</v>
      </c>
      <c r="Z67" s="17">
        <v>552937</v>
      </c>
      <c r="AA67" s="17">
        <f t="shared" si="37"/>
        <v>198.5411131059246</v>
      </c>
      <c r="AB67" s="17">
        <v>305613</v>
      </c>
      <c r="AC67" s="17">
        <f t="shared" si="38"/>
        <v>109.73536804308797</v>
      </c>
      <c r="AD67" s="17">
        <v>2212518</v>
      </c>
      <c r="AE67" s="17">
        <f t="shared" si="39"/>
        <v>794.440933572711</v>
      </c>
      <c r="AF67" s="17">
        <v>1413499</v>
      </c>
      <c r="AG67" s="17">
        <f t="shared" si="40"/>
        <v>507.54003590664274</v>
      </c>
      <c r="AH67" s="17">
        <v>1816039</v>
      </c>
      <c r="AI67" s="17">
        <f t="shared" si="41"/>
        <v>652.0786355475763</v>
      </c>
      <c r="AJ67" s="17">
        <v>0</v>
      </c>
      <c r="AK67" s="17">
        <f t="shared" si="15"/>
        <v>0</v>
      </c>
      <c r="AL67" s="17">
        <v>8608</v>
      </c>
      <c r="AM67" s="17">
        <f t="shared" si="16"/>
        <v>3.0908438061041292</v>
      </c>
      <c r="AN67" s="17">
        <v>43318</v>
      </c>
      <c r="AO67" s="17">
        <f t="shared" si="42"/>
        <v>15.554039497307002</v>
      </c>
      <c r="AP67" s="22">
        <f t="shared" si="24"/>
        <v>7628313</v>
      </c>
      <c r="AQ67" s="23">
        <f t="shared" si="43"/>
        <v>2739.0710951526034</v>
      </c>
      <c r="AR67" s="17">
        <v>0</v>
      </c>
      <c r="AS67" s="17">
        <f t="shared" si="44"/>
        <v>0</v>
      </c>
      <c r="AT67" s="17">
        <v>1252142</v>
      </c>
      <c r="AU67" s="17">
        <f t="shared" si="45"/>
        <v>449.60215439856375</v>
      </c>
      <c r="AV67" s="24">
        <f t="shared" si="25"/>
        <v>23556288</v>
      </c>
      <c r="AW67" s="25">
        <f t="shared" si="46"/>
        <v>8458.272172351884</v>
      </c>
    </row>
    <row r="68" spans="1:49" ht="12.75">
      <c r="A68" s="41">
        <v>65</v>
      </c>
      <c r="B68" s="14" t="s">
        <v>94</v>
      </c>
      <c r="C68" s="15">
        <v>9407</v>
      </c>
      <c r="D68" s="17">
        <v>28930430</v>
      </c>
      <c r="E68" s="17">
        <f>D68/C68</f>
        <v>3075.415116402679</v>
      </c>
      <c r="F68" s="17">
        <v>11218629</v>
      </c>
      <c r="G68" s="17">
        <f>F68/C68</f>
        <v>1192.583076432444</v>
      </c>
      <c r="H68" s="17">
        <v>244219</v>
      </c>
      <c r="I68" s="17">
        <f t="shared" si="47"/>
        <v>25.96141171468056</v>
      </c>
      <c r="J68" s="17">
        <v>1764505</v>
      </c>
      <c r="K68" s="17">
        <f>J68/$C68</f>
        <v>187.5736153927926</v>
      </c>
      <c r="L68" s="17">
        <v>419961</v>
      </c>
      <c r="M68" s="17">
        <f>L68/$C68</f>
        <v>44.6434570001063</v>
      </c>
      <c r="N68" s="17">
        <v>6005125</v>
      </c>
      <c r="O68" s="17">
        <f>N68/$C68</f>
        <v>638.367704900606</v>
      </c>
      <c r="P68" s="18">
        <f t="shared" si="22"/>
        <v>48582869</v>
      </c>
      <c r="Q68" s="19">
        <f>P68/$C68</f>
        <v>5164.544381843308</v>
      </c>
      <c r="R68" s="17">
        <v>2771402</v>
      </c>
      <c r="S68" s="17">
        <f>R68/$C68</f>
        <v>294.6106091208674</v>
      </c>
      <c r="T68" s="17">
        <v>4598072</v>
      </c>
      <c r="U68" s="17">
        <f>T68/$C68</f>
        <v>488.79260125438503</v>
      </c>
      <c r="V68" s="20">
        <f t="shared" si="23"/>
        <v>55952343</v>
      </c>
      <c r="W68" s="21">
        <f>V68/$C68</f>
        <v>5947.94759221856</v>
      </c>
      <c r="X68" s="17">
        <v>3827509</v>
      </c>
      <c r="Y68" s="17">
        <f>X68/$C68</f>
        <v>406.87881364941</v>
      </c>
      <c r="Z68" s="17">
        <v>2012633</v>
      </c>
      <c r="AA68" s="17">
        <f>Z68/$C68</f>
        <v>213.95056872541724</v>
      </c>
      <c r="AB68" s="17">
        <v>937664</v>
      </c>
      <c r="AC68" s="17">
        <f>AB68/$C68</f>
        <v>99.67726161369193</v>
      </c>
      <c r="AD68" s="17">
        <v>5655738</v>
      </c>
      <c r="AE68" s="17">
        <f>AD68/$C68</f>
        <v>601.2265334325502</v>
      </c>
      <c r="AF68" s="17">
        <v>2598058</v>
      </c>
      <c r="AG68" s="17">
        <f>AF68/$C68</f>
        <v>276.1834803869459</v>
      </c>
      <c r="AH68" s="17">
        <v>4713043</v>
      </c>
      <c r="AI68" s="17">
        <f>AH68/$C68</f>
        <v>501.01445731901777</v>
      </c>
      <c r="AJ68" s="17">
        <v>0</v>
      </c>
      <c r="AK68" s="17">
        <f>AJ68/$C68</f>
        <v>0</v>
      </c>
      <c r="AL68" s="17">
        <v>0</v>
      </c>
      <c r="AM68" s="17">
        <f>AL68/$C68</f>
        <v>0</v>
      </c>
      <c r="AN68" s="17">
        <v>1855951</v>
      </c>
      <c r="AO68" s="17">
        <f>AN68/$C68</f>
        <v>197.294674178803</v>
      </c>
      <c r="AP68" s="22">
        <f t="shared" si="24"/>
        <v>21600596</v>
      </c>
      <c r="AQ68" s="23">
        <f>AP68/$C68</f>
        <v>2296.225789305836</v>
      </c>
      <c r="AR68" s="17">
        <v>675942</v>
      </c>
      <c r="AS68" s="17">
        <f>AR68/$C68</f>
        <v>71.85521420218986</v>
      </c>
      <c r="AT68" s="17">
        <v>7085250</v>
      </c>
      <c r="AU68" s="17">
        <f>AT68/$C68</f>
        <v>753.1891144892102</v>
      </c>
      <c r="AV68" s="24">
        <f t="shared" si="25"/>
        <v>85314131</v>
      </c>
      <c r="AW68" s="25">
        <f>AV68/$C68</f>
        <v>9069.217710215797</v>
      </c>
    </row>
    <row r="69" spans="1:49" ht="12.75">
      <c r="A69" s="42">
        <v>66</v>
      </c>
      <c r="B69" s="26" t="s">
        <v>95</v>
      </c>
      <c r="C69" s="27">
        <v>2914</v>
      </c>
      <c r="D69" s="28">
        <v>8491465</v>
      </c>
      <c r="E69" s="28">
        <f>D69/C69</f>
        <v>2914.0236787920385</v>
      </c>
      <c r="F69" s="28">
        <v>3838893</v>
      </c>
      <c r="G69" s="28">
        <f>F69/C69</f>
        <v>1317.3963623884695</v>
      </c>
      <c r="H69" s="28">
        <v>454256</v>
      </c>
      <c r="I69" s="28">
        <f t="shared" si="47"/>
        <v>155.88743994509267</v>
      </c>
      <c r="J69" s="28">
        <v>2092224</v>
      </c>
      <c r="K69" s="28">
        <f>J69/$C69</f>
        <v>717.990391214825</v>
      </c>
      <c r="L69" s="28">
        <v>50082</v>
      </c>
      <c r="M69" s="28">
        <f>L69/$C69</f>
        <v>17.18668496911462</v>
      </c>
      <c r="N69" s="28">
        <v>1149265</v>
      </c>
      <c r="O69" s="28">
        <f>N69/$C69</f>
        <v>394.3943033630748</v>
      </c>
      <c r="P69" s="29">
        <f>D69+F69+H69+J69+L69+N69</f>
        <v>16076185</v>
      </c>
      <c r="Q69" s="30">
        <f>P69/$C69</f>
        <v>5516.878860672615</v>
      </c>
      <c r="R69" s="28">
        <v>1161933</v>
      </c>
      <c r="S69" s="28">
        <f>R69/$C69</f>
        <v>398.7415923129719</v>
      </c>
      <c r="T69" s="28">
        <v>1636752</v>
      </c>
      <c r="U69" s="28">
        <f>T69/$C69</f>
        <v>561.6856554564173</v>
      </c>
      <c r="V69" s="31">
        <f>P69+R69+T69</f>
        <v>18874870</v>
      </c>
      <c r="W69" s="32">
        <f>V69/$C69</f>
        <v>6477.306108442004</v>
      </c>
      <c r="X69" s="28">
        <v>1350068</v>
      </c>
      <c r="Y69" s="28">
        <f>X69/$C69</f>
        <v>463.3040494166095</v>
      </c>
      <c r="Z69" s="28">
        <v>919178</v>
      </c>
      <c r="AA69" s="28">
        <f>Z69/$C69</f>
        <v>315.43514070006864</v>
      </c>
      <c r="AB69" s="28">
        <v>551346</v>
      </c>
      <c r="AC69" s="28">
        <f>AB69/$C69</f>
        <v>189.20590253946466</v>
      </c>
      <c r="AD69" s="28">
        <v>1795759</v>
      </c>
      <c r="AE69" s="28">
        <f>AD69/$C69</f>
        <v>616.2522306108442</v>
      </c>
      <c r="AF69" s="28">
        <v>1049986</v>
      </c>
      <c r="AG69" s="28">
        <f>AF69/$C69</f>
        <v>360.32463967055594</v>
      </c>
      <c r="AH69" s="28">
        <v>1667329</v>
      </c>
      <c r="AI69" s="28">
        <f>AH69/$C69</f>
        <v>572.1787920384352</v>
      </c>
      <c r="AJ69" s="28">
        <v>0</v>
      </c>
      <c r="AK69" s="28">
        <f>AJ69/$C69</f>
        <v>0</v>
      </c>
      <c r="AL69" s="28">
        <v>147437</v>
      </c>
      <c r="AM69" s="28">
        <f>AL69/$C69</f>
        <v>50.59608785175017</v>
      </c>
      <c r="AN69" s="28">
        <v>71454</v>
      </c>
      <c r="AO69" s="28">
        <f>AN69/$C69</f>
        <v>24.520933424845573</v>
      </c>
      <c r="AP69" s="33">
        <f>X69+Z69+AB69+AD69+AF69+AH69+AJ69+AL69+AN69</f>
        <v>7552557</v>
      </c>
      <c r="AQ69" s="34">
        <f>AP69/$C69</f>
        <v>2591.817776252574</v>
      </c>
      <c r="AR69" s="28">
        <v>305982</v>
      </c>
      <c r="AS69" s="28">
        <f>AR69/$C69</f>
        <v>105.00411805078929</v>
      </c>
      <c r="AT69" s="28">
        <v>0</v>
      </c>
      <c r="AU69" s="28">
        <f>AT69/$C69</f>
        <v>0</v>
      </c>
      <c r="AV69" s="35">
        <f>V69+AP69+AR69+AT69</f>
        <v>26733409</v>
      </c>
      <c r="AW69" s="36">
        <f>AV69/$C69</f>
        <v>9174.128002745367</v>
      </c>
    </row>
    <row r="70" spans="1:49" ht="12.75" customHeight="1">
      <c r="A70" s="41">
        <v>67</v>
      </c>
      <c r="B70" s="14" t="s">
        <v>113</v>
      </c>
      <c r="C70" s="15">
        <v>3230</v>
      </c>
      <c r="D70" s="17">
        <v>8583907</v>
      </c>
      <c r="E70" s="17">
        <f>D70/C70</f>
        <v>2657.556346749226</v>
      </c>
      <c r="F70" s="17">
        <v>2363528</v>
      </c>
      <c r="G70" s="17">
        <f>F70/C70</f>
        <v>731.7424148606812</v>
      </c>
      <c r="H70" s="17">
        <v>379162</v>
      </c>
      <c r="I70" s="17">
        <f>H70/C70</f>
        <v>117.38761609907121</v>
      </c>
      <c r="J70" s="17">
        <v>364176</v>
      </c>
      <c r="K70" s="17">
        <f>J70/$C70</f>
        <v>112.74798761609907</v>
      </c>
      <c r="L70" s="17">
        <v>0</v>
      </c>
      <c r="M70" s="17">
        <f>L70/$C70</f>
        <v>0</v>
      </c>
      <c r="N70" s="17">
        <v>749294</v>
      </c>
      <c r="O70" s="17">
        <f>N70/$C70</f>
        <v>231.9795665634675</v>
      </c>
      <c r="P70" s="18">
        <f>D70+F70+H70+J70+L70+N70</f>
        <v>12440067</v>
      </c>
      <c r="Q70" s="19">
        <f>P70/$C70</f>
        <v>3851.413931888545</v>
      </c>
      <c r="R70" s="17">
        <v>844840</v>
      </c>
      <c r="S70" s="17">
        <f>R70/$C70</f>
        <v>261.5603715170279</v>
      </c>
      <c r="T70" s="17">
        <v>775188</v>
      </c>
      <c r="U70" s="17">
        <f>T70/$C70</f>
        <v>239.99628482972136</v>
      </c>
      <c r="V70" s="20">
        <f>P70+R70+T70</f>
        <v>14060095</v>
      </c>
      <c r="W70" s="21">
        <f>V70/$C70</f>
        <v>4352.970588235294</v>
      </c>
      <c r="X70" s="17">
        <v>1069323</v>
      </c>
      <c r="Y70" s="17">
        <f>X70/$C70</f>
        <v>331.0597523219814</v>
      </c>
      <c r="Z70" s="17">
        <v>800240</v>
      </c>
      <c r="AA70" s="17">
        <f>Z70/$C70</f>
        <v>247.75232198142416</v>
      </c>
      <c r="AB70" s="17">
        <v>326111</v>
      </c>
      <c r="AC70" s="17">
        <f>AB70/$C70</f>
        <v>100.96315789473684</v>
      </c>
      <c r="AD70" s="17">
        <v>2043989</v>
      </c>
      <c r="AE70" s="17">
        <f>AD70/$C70</f>
        <v>632.8139318885449</v>
      </c>
      <c r="AF70" s="17">
        <v>1210656</v>
      </c>
      <c r="AG70" s="17">
        <f>AF70/$C70</f>
        <v>374.8160990712074</v>
      </c>
      <c r="AH70" s="17">
        <v>1321632</v>
      </c>
      <c r="AI70" s="17">
        <f>AH70/$C70</f>
        <v>409.17399380804954</v>
      </c>
      <c r="AJ70" s="17">
        <v>0</v>
      </c>
      <c r="AK70" s="17">
        <f>AJ70/$C70</f>
        <v>0</v>
      </c>
      <c r="AL70" s="17">
        <v>0</v>
      </c>
      <c r="AM70" s="17">
        <f>AL70/$C70</f>
        <v>0</v>
      </c>
      <c r="AN70" s="17">
        <v>622198</v>
      </c>
      <c r="AO70" s="17">
        <f>AN70/$C70</f>
        <v>192.63095975232198</v>
      </c>
      <c r="AP70" s="22">
        <f>X70+Z70+AB70+AD70+AF70+AH70+AJ70+AL70+AN70</f>
        <v>7394149</v>
      </c>
      <c r="AQ70" s="23">
        <f>AP70/$C70</f>
        <v>2289.210216718266</v>
      </c>
      <c r="AR70" s="17">
        <v>4914439</v>
      </c>
      <c r="AS70" s="17">
        <f>AR70/$C70</f>
        <v>1521.4981424148607</v>
      </c>
      <c r="AT70" s="17">
        <v>1930605</v>
      </c>
      <c r="AU70" s="17">
        <f>AT70/$C70</f>
        <v>597.7105263157895</v>
      </c>
      <c r="AV70" s="24">
        <f>V70+AP70+AR70+AT70</f>
        <v>28299288</v>
      </c>
      <c r="AW70" s="25">
        <f>AV70/$C70</f>
        <v>8761.38947368421</v>
      </c>
    </row>
    <row r="71" spans="1:49" ht="12.75">
      <c r="A71" s="42">
        <v>68</v>
      </c>
      <c r="B71" s="26" t="s">
        <v>114</v>
      </c>
      <c r="C71" s="27">
        <v>2261</v>
      </c>
      <c r="D71" s="28">
        <v>5608909</v>
      </c>
      <c r="E71" s="28">
        <f>D71/C71</f>
        <v>2480.72047766475</v>
      </c>
      <c r="F71" s="28">
        <v>1026274</v>
      </c>
      <c r="G71" s="28">
        <f>F71/C71</f>
        <v>453.9026979212738</v>
      </c>
      <c r="H71" s="28">
        <v>159575</v>
      </c>
      <c r="I71" s="28">
        <f>H71/C71</f>
        <v>70.57717823971694</v>
      </c>
      <c r="J71" s="28">
        <v>3546</v>
      </c>
      <c r="K71" s="28">
        <f>J71/$C71</f>
        <v>1.5683325961963732</v>
      </c>
      <c r="L71" s="28">
        <v>35595</v>
      </c>
      <c r="M71" s="28">
        <f>L71/$C71</f>
        <v>15.743034055727554</v>
      </c>
      <c r="N71" s="28">
        <v>1038862</v>
      </c>
      <c r="O71" s="28">
        <f>N71/$C71</f>
        <v>459.4701459531181</v>
      </c>
      <c r="P71" s="29">
        <f>D71+F71+H71+J71+L71+N71</f>
        <v>7872761</v>
      </c>
      <c r="Q71" s="30">
        <f>P71/$C71</f>
        <v>3481.9818664307827</v>
      </c>
      <c r="R71" s="28">
        <v>703041</v>
      </c>
      <c r="S71" s="28">
        <f>R71/$C71</f>
        <v>310.94250331711635</v>
      </c>
      <c r="T71" s="28">
        <v>623815</v>
      </c>
      <c r="U71" s="28">
        <f>T71/$C71</f>
        <v>275.90225563909775</v>
      </c>
      <c r="V71" s="31">
        <f>P71+R71+T71</f>
        <v>9199617</v>
      </c>
      <c r="W71" s="32">
        <f>V71/$C71</f>
        <v>4068.826625386997</v>
      </c>
      <c r="X71" s="28">
        <v>872593</v>
      </c>
      <c r="Y71" s="28">
        <f>X71/$C71</f>
        <v>385.9323308270677</v>
      </c>
      <c r="Z71" s="28">
        <v>682861</v>
      </c>
      <c r="AA71" s="28">
        <f>Z71/$C71</f>
        <v>302.0172490048651</v>
      </c>
      <c r="AB71" s="28">
        <v>343765</v>
      </c>
      <c r="AC71" s="28">
        <f>AB71/$C71</f>
        <v>152.04113224237062</v>
      </c>
      <c r="AD71" s="28">
        <v>1381388</v>
      </c>
      <c r="AE71" s="28">
        <f>AD71/$C71</f>
        <v>610.9632905793896</v>
      </c>
      <c r="AF71" s="28">
        <v>540473</v>
      </c>
      <c r="AG71" s="28">
        <f>AF71/$C71</f>
        <v>239.04157452454666</v>
      </c>
      <c r="AH71" s="28">
        <v>753108</v>
      </c>
      <c r="AI71" s="28">
        <f>AH71/$C71</f>
        <v>333.08624502432554</v>
      </c>
      <c r="AJ71" s="28">
        <v>0</v>
      </c>
      <c r="AK71" s="28">
        <f>AJ71/$C71</f>
        <v>0</v>
      </c>
      <c r="AL71" s="28">
        <v>0</v>
      </c>
      <c r="AM71" s="28">
        <f>AL71/$C71</f>
        <v>0</v>
      </c>
      <c r="AN71" s="28">
        <v>348601</v>
      </c>
      <c r="AO71" s="28">
        <f>AN71/$C71</f>
        <v>154.18000884564353</v>
      </c>
      <c r="AP71" s="33">
        <f>X71+Z71+AB71+AD71+AF71+AH71+AJ71+AL71+AN71</f>
        <v>4922789</v>
      </c>
      <c r="AQ71" s="34">
        <f>AP71/$C71</f>
        <v>2177.261831048209</v>
      </c>
      <c r="AR71" s="28">
        <v>329343</v>
      </c>
      <c r="AS71" s="28">
        <f>AR71/$C71</f>
        <v>145.6625386996904</v>
      </c>
      <c r="AT71" s="28">
        <v>396070</v>
      </c>
      <c r="AU71" s="28">
        <f>AT71/$C71</f>
        <v>175.17470145953118</v>
      </c>
      <c r="AV71" s="35">
        <f>V71+AP71+AR71+AT71</f>
        <v>14847819</v>
      </c>
      <c r="AW71" s="36">
        <f>AV71/$C71</f>
        <v>6566.925696594427</v>
      </c>
    </row>
    <row r="72" spans="1:49" ht="12.75">
      <c r="A72" s="44"/>
      <c r="B72" s="9"/>
      <c r="C72" s="1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3"/>
      <c r="AQ72" s="12"/>
      <c r="AR72" s="12"/>
      <c r="AS72" s="12"/>
      <c r="AT72" s="12"/>
      <c r="AU72" s="12"/>
      <c r="AV72" s="13"/>
      <c r="AW72" s="47"/>
    </row>
    <row r="73" spans="1:49" ht="16.5" thickBot="1">
      <c r="A73" s="45"/>
      <c r="B73" s="40" t="s">
        <v>96</v>
      </c>
      <c r="C73" s="48">
        <f>SUM(C4:C71)</f>
        <v>717625</v>
      </c>
      <c r="D73" s="49">
        <f>SUM(D4:D71)</f>
        <v>2005266151</v>
      </c>
      <c r="E73" s="49">
        <f>D73/$C$73</f>
        <v>2794.30921581606</v>
      </c>
      <c r="F73" s="49">
        <f>SUM(F4:F71)</f>
        <v>760920141</v>
      </c>
      <c r="G73" s="49">
        <f>F73/$C$73</f>
        <v>1060.3311492771295</v>
      </c>
      <c r="H73" s="49">
        <f>SUM(H4:H71)</f>
        <v>100969131</v>
      </c>
      <c r="I73" s="49">
        <f>H73/$C$73</f>
        <v>140.6990155025257</v>
      </c>
      <c r="J73" s="49">
        <f>SUM(J4:J71)</f>
        <v>132257318</v>
      </c>
      <c r="K73" s="49">
        <f>J73/$C$73</f>
        <v>184.29864901585088</v>
      </c>
      <c r="L73" s="49">
        <f>SUM(L4:L71)</f>
        <v>17491410</v>
      </c>
      <c r="M73" s="49">
        <f>L73/$C$73</f>
        <v>24.374025431109562</v>
      </c>
      <c r="N73" s="49">
        <f>SUM(N4:N71)</f>
        <v>309179458</v>
      </c>
      <c r="O73" s="49">
        <f>N73/$C$73</f>
        <v>430.83707786099984</v>
      </c>
      <c r="P73" s="50">
        <f>SUM(P4:P71)</f>
        <v>3326083609</v>
      </c>
      <c r="Q73" s="50">
        <f>P73/$C$73</f>
        <v>4634.849132903675</v>
      </c>
      <c r="R73" s="49">
        <f>SUM(R4:R71)</f>
        <v>239056317</v>
      </c>
      <c r="S73" s="49">
        <f>R73/$C$73</f>
        <v>333.1215007838356</v>
      </c>
      <c r="T73" s="49">
        <f>SUM(T4:T71)</f>
        <v>289666213</v>
      </c>
      <c r="U73" s="49">
        <f>T73/$C$73</f>
        <v>403.6456547639784</v>
      </c>
      <c r="V73" s="51">
        <f>SUM(V4:V71)</f>
        <v>3854806139</v>
      </c>
      <c r="W73" s="51">
        <f>V73/$C$73</f>
        <v>5371.61628845149</v>
      </c>
      <c r="X73" s="49">
        <f>SUM(X4:X71)</f>
        <v>291753752</v>
      </c>
      <c r="Y73" s="49">
        <f>X73/$C$73</f>
        <v>406.5546099982581</v>
      </c>
      <c r="Z73" s="49">
        <f>SUM(Z4:Z71)</f>
        <v>131314924</v>
      </c>
      <c r="AA73" s="49">
        <f>Z73/$C$73</f>
        <v>182.98543668350462</v>
      </c>
      <c r="AB73" s="49">
        <f>SUM(AB4:AB71)</f>
        <v>64467736</v>
      </c>
      <c r="AC73" s="49">
        <f>AB73/$C$73</f>
        <v>89.8348524647274</v>
      </c>
      <c r="AD73" s="49">
        <f>SUM(AD4:AD71)</f>
        <v>495112103</v>
      </c>
      <c r="AE73" s="49">
        <f>AD73/$C$73</f>
        <v>689.9315143703187</v>
      </c>
      <c r="AF73" s="49">
        <f>SUM(AF4:AF71)</f>
        <v>306341288</v>
      </c>
      <c r="AG73" s="49">
        <f>AF73/$C$73</f>
        <v>426.882129245776</v>
      </c>
      <c r="AH73" s="49">
        <f>SUM(AH4:AH71)</f>
        <v>333731212</v>
      </c>
      <c r="AI73" s="49">
        <f>AH73/$C$73</f>
        <v>465.0495899669047</v>
      </c>
      <c r="AJ73" s="49">
        <f>SUM(AJ4:AJ71)</f>
        <v>127608</v>
      </c>
      <c r="AK73" s="49">
        <f>AJ73/$C$73</f>
        <v>0.1778198920048772</v>
      </c>
      <c r="AL73" s="49">
        <f>SUM(AL4:AL71)</f>
        <v>8093929</v>
      </c>
      <c r="AM73" s="49">
        <f>AL73/$C$73</f>
        <v>11.278772339313708</v>
      </c>
      <c r="AN73" s="49">
        <f>SUM(AN4:AN71)</f>
        <v>66673803</v>
      </c>
      <c r="AO73" s="49">
        <f>AN73/$C$73</f>
        <v>92.90897474307612</v>
      </c>
      <c r="AP73" s="52">
        <f>SUM(AP4:AP71)</f>
        <v>1697616355</v>
      </c>
      <c r="AQ73" s="52">
        <f>AP73/$C$73</f>
        <v>2365.6036997038846</v>
      </c>
      <c r="AR73" s="49">
        <f>SUM(AR4:AR71)</f>
        <v>273718430</v>
      </c>
      <c r="AS73" s="49">
        <f>AR73/$C$73</f>
        <v>381.42265110607906</v>
      </c>
      <c r="AT73" s="49">
        <f>SUM(AT4:AT71)</f>
        <v>401948784</v>
      </c>
      <c r="AU73" s="49">
        <f>AT73/$C$73</f>
        <v>560.1097843581258</v>
      </c>
      <c r="AV73" s="53">
        <f>SUM(AV4:AV71)</f>
        <v>6228089708</v>
      </c>
      <c r="AW73" s="54">
        <f>AV73/$C73</f>
        <v>8678.752423619579</v>
      </c>
    </row>
    <row r="74" ht="13.5" thickTop="1"/>
  </sheetData>
  <mergeCells count="12">
    <mergeCell ref="AV2:AV3"/>
    <mergeCell ref="R1:Y1"/>
    <mergeCell ref="Z1:AE1"/>
    <mergeCell ref="AF1:AK1"/>
    <mergeCell ref="AL1:AQ1"/>
    <mergeCell ref="AR1:AW1"/>
    <mergeCell ref="V2:V3"/>
    <mergeCell ref="AP2:AP3"/>
    <mergeCell ref="C2:C3"/>
    <mergeCell ref="D1:I1"/>
    <mergeCell ref="J1:Q1"/>
    <mergeCell ref="P2:P3"/>
  </mergeCells>
  <printOptions horizontalCentered="1"/>
  <pageMargins left="0.36" right="0.33" top="0.74" bottom="0.53" header="0.34" footer="0.5"/>
  <pageSetup horizontalDpi="600" verticalDpi="600" orientation="portrait" paperSize="5" scale="95" r:id="rId1"/>
  <headerFooter alignWithMargins="0">
    <oddHeader>&amp;C&amp;12EXPENDITURES BY GROUP - FY 2004-2005&amp;10
</oddHeader>
  </headerFooter>
  <colBreaks count="6" manualBreakCount="6">
    <brk id="9" max="65535" man="1"/>
    <brk id="17" max="65535" man="1"/>
    <brk id="25" max="65535" man="1"/>
    <brk id="31" max="65535" man="1"/>
    <brk id="37" max="6553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2007-09-21T19:42:34Z</cp:lastPrinted>
  <dcterms:created xsi:type="dcterms:W3CDTF">2003-04-30T19:33:38Z</dcterms:created>
  <dcterms:modified xsi:type="dcterms:W3CDTF">2007-10-05T19:29:59Z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