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65491" windowWidth="9465" windowHeight="9525" tabRatio="599" activeTab="0"/>
  </bookViews>
  <sheets>
    <sheet name="Other Purchased Services - 500" sheetId="1" r:id="rId1"/>
  </sheets>
  <definedNames>
    <definedName name="_xlnm.Print_Area" localSheetId="0">'Other Purchased Services - 500'!$A$1:$AS$107</definedName>
    <definedName name="_xlnm.Print_Titles" localSheetId="0">'Other Purchased Services - 500'!$A:$C,'Other Purchased Services - 500'!$1:$3</definedName>
  </definedNames>
  <calcPr fullCalcOnLoad="1"/>
</workbook>
</file>

<file path=xl/sharedStrings.xml><?xml version="1.0" encoding="utf-8"?>
<sst xmlns="http://schemas.openxmlformats.org/spreadsheetml/2006/main" count="173" uniqueCount="147">
  <si>
    <t>LEA</t>
  </si>
  <si>
    <t>Payments in Lieu of Transportation</t>
  </si>
  <si>
    <t>Student Transportation Purchased from Other Sources</t>
  </si>
  <si>
    <t>Liability Insurance</t>
  </si>
  <si>
    <t>Property Insurance</t>
  </si>
  <si>
    <t>Fleet Insurance</t>
  </si>
  <si>
    <t>Errors &amp; Omissions Insurance</t>
  </si>
  <si>
    <t>Faithful Performance Bonds</t>
  </si>
  <si>
    <t>Other Insurance</t>
  </si>
  <si>
    <t>Telephone &amp; Postage</t>
  </si>
  <si>
    <t>Advertising</t>
  </si>
  <si>
    <t>Printing &amp; Binding</t>
  </si>
  <si>
    <t>Tuition to Other in State LEA's</t>
  </si>
  <si>
    <t>Other Tuition</t>
  </si>
  <si>
    <t>Mileage Allowance</t>
  </si>
  <si>
    <t>Travel Expense Reimbursement</t>
  </si>
  <si>
    <t>Operational Allowance</t>
  </si>
  <si>
    <t>Services Purchased Locally</t>
  </si>
  <si>
    <t>Services Purchased from Another LEA within the State</t>
  </si>
  <si>
    <t>Services Purchased from Another LEA outside the State</t>
  </si>
  <si>
    <t>DISTRICT</t>
  </si>
  <si>
    <t>Per Pupil</t>
  </si>
  <si>
    <t>Object Code 513</t>
  </si>
  <si>
    <t>Object Code 519</t>
  </si>
  <si>
    <t>Object Code 521</t>
  </si>
  <si>
    <t>Object Code 522</t>
  </si>
  <si>
    <t>Object Code 523</t>
  </si>
  <si>
    <t>Object Code 524</t>
  </si>
  <si>
    <t xml:space="preserve"> Object Code 525</t>
  </si>
  <si>
    <t>Object Code 529</t>
  </si>
  <si>
    <t>Object Code 530</t>
  </si>
  <si>
    <t>Object Code 540</t>
  </si>
  <si>
    <t>Object Code 550</t>
  </si>
  <si>
    <t>Object Code 561</t>
  </si>
  <si>
    <t>Object Code 569</t>
  </si>
  <si>
    <t>Object Code 570</t>
  </si>
  <si>
    <t>Object Code 582</t>
  </si>
  <si>
    <t>Object Code 581</t>
  </si>
  <si>
    <t>Object Code 583</t>
  </si>
  <si>
    <t>Object Code 591</t>
  </si>
  <si>
    <t>Object Code 592</t>
  </si>
  <si>
    <t>Object Code 593</t>
  </si>
  <si>
    <t>Food Service Management</t>
  </si>
  <si>
    <t>Total Other Purchased Services Expenditures</t>
  </si>
  <si>
    <t>Oct.  2006 Elementary Secondary Membership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</si>
  <si>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</si>
  <si>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</si>
  <si>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</si>
  <si>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</si>
  <si>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</si>
  <si>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</si>
  <si>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</si>
  <si>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</si>
  <si>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</si>
  <si>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</si>
  <si>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</si>
  <si>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</si>
  <si>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</si>
  <si>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</si>
  <si>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</si>
  <si>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</si>
  <si>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</si>
  <si>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</si>
  <si>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</si>
  <si>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</si>
  <si>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</si>
  <si>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</si>
  <si>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</si>
  <si>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</si>
  <si>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</si>
  <si>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</si>
  <si>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</si>
  <si>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</si>
  <si>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</si>
  <si>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</si>
  <si>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</si>
  <si>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</si>
  <si>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</si>
  <si>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</si>
  <si>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</si>
  <si>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</si>
  <si>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</si>
  <si>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</si>
  <si>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</si>
  <si>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</si>
  <si>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</si>
  <si>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</si>
  <si>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</si>
  <si>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</si>
  <si>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</si>
  <si>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</si>
  <si>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</si>
  <si>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</si>
  <si>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</si>
  <si>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</si>
  <si>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</si>
  <si>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</si>
  <si>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</si>
  <si>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</si>
  <si>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</si>
  <si>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</si>
  <si>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</si>
  <si>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</si>
  <si>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</si>
  <si>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</si>
  <si>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</si>
  <si>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</si>
  <si>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</si>
  <si>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</si>
  <si>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</si>
  <si>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</si>
  <si>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</si>
  <si>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</si>
  <si>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</si>
  <si>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</si>
  <si>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</si>
  <si>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</si>
  <si>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</si>
  <si>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</si>
  <si>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</si>
  <si>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</si>
  <si>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</si>
  <si>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</si>
  <si>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</si>
  <si>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</si>
  <si>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</si>
  <si>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</si>
  <si>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</si>
  <si>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</si>
  <si>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</si>
  <si>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</si>
  <si>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</si>
  <si>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</si>
  <si>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</si>
  <si>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</si>
  <si>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</si>
  <si>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</si>
  <si>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</si>
  <si>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</si>
  <si>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</si>
  <si>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</si>
  <si>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</si>
  <si>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</si>
  <si>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</si>
  <si>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</si>
  <si>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2006-2007</t>
  </si>
  <si>
    <t>Other Purchased Services - 
Expenditures by Object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</si>
</sst>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2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2" borderId="2" xfId="19" applyFont="1" applyFill="1" applyBorder="1" applyAlignment="1">
      <alignment horizontal="center"/>
      <protection/>
    </xf>
    <xf numFmtId="0" fontId="2" fillId="2" borderId="2" xfId="0" applyFont="1" applyFill="1" applyBorder="1" applyAlignment="1">
      <alignment horizontal="center" wrapText="1"/>
    </xf>
    <xf numFmtId="0" fontId="3" fillId="2" borderId="3" xfId="19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right" wrapText="1"/>
      <protection/>
    </xf>
    <xf numFmtId="0" fontId="3" fillId="0" borderId="5" xfId="20" applyFont="1" applyFill="1" applyBorder="1" applyAlignment="1">
      <alignment horizontal="right" wrapText="1"/>
      <protection/>
    </xf>
    <xf numFmtId="0" fontId="3" fillId="0" borderId="6" xfId="20" applyFont="1" applyFill="1" applyBorder="1" applyAlignment="1">
      <alignment horizontal="right" wrapText="1"/>
      <protection/>
    </xf>
    <xf numFmtId="0" fontId="2" fillId="0" borderId="7" xfId="0" applyFont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/>
    </xf>
    <xf numFmtId="0" fontId="5" fillId="3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7" xfId="20" applyFont="1" applyFill="1" applyBorder="1" applyAlignment="1">
      <alignment horizontal="left" wrapText="1"/>
      <protection/>
    </xf>
    <xf numFmtId="0" fontId="3" fillId="0" borderId="11" xfId="20" applyFont="1" applyFill="1" applyBorder="1" applyAlignment="1">
      <alignment horizontal="left" wrapText="1"/>
      <protection/>
    </xf>
    <xf numFmtId="0" fontId="5" fillId="0" borderId="9" xfId="0" applyFont="1" applyBorder="1" applyAlignment="1">
      <alignment/>
    </xf>
    <xf numFmtId="3" fontId="5" fillId="3" borderId="2" xfId="0" applyNumberFormat="1" applyFont="1" applyFill="1" applyBorder="1" applyAlignment="1">
      <alignment/>
    </xf>
    <xf numFmtId="164" fontId="5" fillId="0" borderId="2" xfId="0" applyNumberFormat="1" applyFont="1" applyBorder="1" applyAlignment="1">
      <alignment/>
    </xf>
    <xf numFmtId="164" fontId="4" fillId="2" borderId="2" xfId="0" applyNumberFormat="1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3" fillId="0" borderId="15" xfId="20" applyFont="1" applyFill="1" applyBorder="1" applyAlignment="1">
      <alignment horizontal="right" wrapText="1"/>
      <protection/>
    </xf>
    <xf numFmtId="0" fontId="3" fillId="0" borderId="16" xfId="20" applyFont="1" applyFill="1" applyBorder="1" applyAlignment="1">
      <alignment horizontal="left" wrapText="1"/>
      <protection/>
    </xf>
    <xf numFmtId="3" fontId="3" fillId="5" borderId="7" xfId="20" applyNumberFormat="1" applyFont="1" applyFill="1" applyBorder="1" applyAlignment="1">
      <alignment horizontal="right" wrapText="1"/>
      <protection/>
    </xf>
    <xf numFmtId="0" fontId="2" fillId="0" borderId="16" xfId="0" applyFont="1" applyBorder="1" applyAlignment="1">
      <alignment/>
    </xf>
    <xf numFmtId="0" fontId="5" fillId="0" borderId="17" xfId="0" applyFont="1" applyBorder="1" applyAlignment="1">
      <alignment horizontal="left"/>
    </xf>
    <xf numFmtId="3" fontId="5" fillId="3" borderId="15" xfId="0" applyNumberFormat="1" applyFont="1" applyFill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3" fillId="0" borderId="8" xfId="20" applyFont="1" applyFill="1" applyBorder="1" applyAlignment="1">
      <alignment horizontal="right" wrapText="1"/>
      <protection/>
    </xf>
    <xf numFmtId="0" fontId="3" fillId="0" borderId="19" xfId="20" applyFont="1" applyFill="1" applyBorder="1" applyAlignment="1">
      <alignment horizontal="right" wrapText="1"/>
      <protection/>
    </xf>
    <xf numFmtId="0" fontId="3" fillId="0" borderId="7" xfId="20" applyFont="1" applyFill="1" applyBorder="1" applyAlignment="1">
      <alignment horizontal="right" wrapText="1"/>
      <protection/>
    </xf>
    <xf numFmtId="164" fontId="5" fillId="0" borderId="9" xfId="0" applyNumberFormat="1" applyFont="1" applyBorder="1" applyAlignment="1">
      <alignment/>
    </xf>
    <xf numFmtId="0" fontId="3" fillId="0" borderId="20" xfId="20" applyFont="1" applyFill="1" applyBorder="1" applyAlignment="1">
      <alignment horizontal="right" wrapText="1"/>
      <protection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5" fillId="0" borderId="24" xfId="0" applyFont="1" applyBorder="1" applyAlignment="1">
      <alignment horizontal="left"/>
    </xf>
    <xf numFmtId="3" fontId="5" fillId="3" borderId="25" xfId="0" applyNumberFormat="1" applyFont="1" applyFill="1" applyBorder="1" applyAlignment="1">
      <alignment/>
    </xf>
    <xf numFmtId="164" fontId="5" fillId="0" borderId="25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164" fontId="4" fillId="2" borderId="8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1" fontId="5" fillId="0" borderId="2" xfId="0" applyNumberFormat="1" applyFont="1" applyBorder="1" applyAlignment="1">
      <alignment/>
    </xf>
    <xf numFmtId="0" fontId="3" fillId="0" borderId="4" xfId="20" applyFont="1" applyFill="1" applyBorder="1" applyAlignment="1">
      <alignment wrapText="1"/>
      <protection/>
    </xf>
    <xf numFmtId="3" fontId="3" fillId="5" borderId="4" xfId="20" applyNumberFormat="1" applyFont="1" applyFill="1" applyBorder="1" applyAlignment="1">
      <alignment horizontal="right" wrapText="1"/>
      <protection/>
    </xf>
    <xf numFmtId="164" fontId="3" fillId="0" borderId="6" xfId="20" applyNumberFormat="1" applyFont="1" applyFill="1" applyBorder="1" applyAlignment="1">
      <alignment horizontal="right" wrapText="1"/>
      <protection/>
    </xf>
    <xf numFmtId="164" fontId="3" fillId="0" borderId="4" xfId="20" applyNumberFormat="1" applyFont="1" applyFill="1" applyBorder="1" applyAlignment="1">
      <alignment horizontal="right" wrapText="1"/>
      <protection/>
    </xf>
    <xf numFmtId="164" fontId="3" fillId="0" borderId="5" xfId="20" applyNumberFormat="1" applyFont="1" applyFill="1" applyBorder="1" applyAlignment="1">
      <alignment horizontal="right" wrapText="1"/>
      <protection/>
    </xf>
    <xf numFmtId="3" fontId="3" fillId="5" borderId="5" xfId="20" applyNumberFormat="1" applyFont="1" applyFill="1" applyBorder="1" applyAlignment="1">
      <alignment horizontal="right" wrapText="1"/>
      <protection/>
    </xf>
    <xf numFmtId="3" fontId="3" fillId="5" borderId="6" xfId="20" applyNumberFormat="1" applyFont="1" applyFill="1" applyBorder="1" applyAlignment="1">
      <alignment horizontal="right" wrapText="1"/>
      <protection/>
    </xf>
    <xf numFmtId="0" fontId="2" fillId="0" borderId="27" xfId="0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28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3" fillId="0" borderId="29" xfId="20" applyNumberFormat="1" applyFont="1" applyFill="1" applyBorder="1" applyAlignment="1">
      <alignment horizontal="right" wrapText="1"/>
      <protection/>
    </xf>
    <xf numFmtId="164" fontId="3" fillId="6" borderId="6" xfId="20" applyNumberFormat="1" applyFont="1" applyFill="1" applyBorder="1" applyAlignment="1">
      <alignment horizontal="right" wrapText="1"/>
      <protection/>
    </xf>
    <xf numFmtId="164" fontId="3" fillId="6" borderId="4" xfId="20" applyNumberFormat="1" applyFont="1" applyFill="1" applyBorder="1" applyAlignment="1">
      <alignment horizontal="right" wrapText="1"/>
      <protection/>
    </xf>
    <xf numFmtId="164" fontId="3" fillId="6" borderId="5" xfId="20" applyNumberFormat="1" applyFont="1" applyFill="1" applyBorder="1" applyAlignment="1">
      <alignment horizontal="right" wrapText="1"/>
      <protection/>
    </xf>
    <xf numFmtId="164" fontId="4" fillId="2" borderId="28" xfId="0" applyNumberFormat="1" applyFont="1" applyFill="1" applyBorder="1" applyAlignment="1">
      <alignment/>
    </xf>
    <xf numFmtId="164" fontId="3" fillId="6" borderId="29" xfId="20" applyNumberFormat="1" applyFont="1" applyFill="1" applyBorder="1" applyAlignment="1">
      <alignment horizontal="right" wrapText="1"/>
      <protection/>
    </xf>
    <xf numFmtId="0" fontId="3" fillId="0" borderId="6" xfId="20" applyFont="1" applyFill="1" applyBorder="1" applyAlignment="1">
      <alignment wrapText="1"/>
      <protection/>
    </xf>
    <xf numFmtId="0" fontId="2" fillId="4" borderId="27" xfId="0" applyFont="1" applyFill="1" applyBorder="1" applyAlignment="1">
      <alignment/>
    </xf>
    <xf numFmtId="165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7"/>
  <sheetViews>
    <sheetView tabSelected="1" view="pageBreakPreview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B2"/>
    </sheetView>
  </sheetViews>
  <sheetFormatPr defaultColWidth="9.140625" defaultRowHeight="12.75"/>
  <cols>
    <col min="1" max="1" width="3.8515625" style="1" bestFit="1" customWidth="1"/>
    <col min="2" max="2" width="35.140625" style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28125" style="1" bestFit="1" customWidth="1"/>
    <col min="7" max="7" width="7.7109375" style="1" bestFit="1" customWidth="1"/>
    <col min="8" max="8" width="12.28125" style="1" bestFit="1" customWidth="1"/>
    <col min="9" max="9" width="7.7109375" style="1" bestFit="1" customWidth="1"/>
    <col min="10" max="10" width="12.28125" style="1" bestFit="1" customWidth="1"/>
    <col min="11" max="11" width="7.7109375" style="1" bestFit="1" customWidth="1"/>
    <col min="12" max="12" width="12.28125" style="1" bestFit="1" customWidth="1"/>
    <col min="13" max="13" width="7.7109375" style="1" bestFit="1" customWidth="1"/>
    <col min="14" max="14" width="12.8515625" style="1" bestFit="1" customWidth="1"/>
    <col min="15" max="15" width="7.7109375" style="1" bestFit="1" customWidth="1"/>
    <col min="16" max="16" width="12.57421875" style="1" customWidth="1"/>
    <col min="17" max="17" width="7.7109375" style="1" bestFit="1" customWidth="1"/>
    <col min="18" max="18" width="12.28125" style="1" customWidth="1"/>
    <col min="19" max="19" width="7.7109375" style="1" bestFit="1" customWidth="1"/>
    <col min="20" max="20" width="12.28125" style="1" customWidth="1"/>
    <col min="21" max="21" width="7.7109375" style="1" bestFit="1" customWidth="1"/>
    <col min="22" max="22" width="12.28125" style="1" customWidth="1"/>
    <col min="23" max="23" width="7.7109375" style="1" bestFit="1" customWidth="1"/>
    <col min="24" max="24" width="12.28125" style="1" customWidth="1"/>
    <col min="25" max="25" width="7.7109375" style="1" bestFit="1" customWidth="1"/>
    <col min="26" max="26" width="12.28125" style="1" customWidth="1"/>
    <col min="27" max="27" width="7.7109375" style="1" bestFit="1" customWidth="1"/>
    <col min="28" max="28" width="12.28125" style="1" customWidth="1"/>
    <col min="29" max="29" width="7.7109375" style="1" bestFit="1" customWidth="1"/>
    <col min="30" max="30" width="12.28125" style="1" customWidth="1"/>
    <col min="31" max="31" width="7.7109375" style="1" bestFit="1" customWidth="1"/>
    <col min="32" max="32" width="12.28125" style="1" customWidth="1"/>
    <col min="33" max="33" width="7.7109375" style="1" bestFit="1" customWidth="1"/>
    <col min="34" max="34" width="12.8515625" style="1" customWidth="1"/>
    <col min="35" max="35" width="7.7109375" style="1" bestFit="1" customWidth="1"/>
    <col min="36" max="36" width="12.28125" style="1" customWidth="1"/>
    <col min="37" max="37" width="7.7109375" style="1" bestFit="1" customWidth="1"/>
    <col min="38" max="38" width="12.28125" style="1" customWidth="1"/>
    <col min="39" max="39" width="7.8515625" style="1" bestFit="1" customWidth="1"/>
    <col min="40" max="40" width="12.28125" style="1" customWidth="1"/>
    <col min="41" max="41" width="7.8515625" style="1" bestFit="1" customWidth="1"/>
    <col min="42" max="42" width="12.28125" style="1" customWidth="1"/>
    <col min="43" max="43" width="7.8515625" style="1" bestFit="1" customWidth="1"/>
    <col min="44" max="44" width="14.140625" style="1" bestFit="1" customWidth="1"/>
    <col min="45" max="45" width="8.140625" style="1" bestFit="1" customWidth="1"/>
    <col min="46" max="16384" width="9.140625" style="1" customWidth="1"/>
  </cols>
  <sheetData>
    <row r="1" spans="1:45" s="70" customFormat="1" ht="96.75" customHeight="1">
      <c r="A1" s="71" t="s">
        <v>145</v>
      </c>
      <c r="B1" s="71"/>
      <c r="D1" s="71" t="s">
        <v>146</v>
      </c>
      <c r="E1" s="71"/>
      <c r="F1" s="71"/>
      <c r="G1" s="71"/>
      <c r="H1" s="71"/>
      <c r="I1" s="71"/>
      <c r="J1" s="71" t="s">
        <v>146</v>
      </c>
      <c r="K1" s="71"/>
      <c r="L1" s="71"/>
      <c r="M1" s="71"/>
      <c r="N1" s="71"/>
      <c r="O1" s="71"/>
      <c r="P1" s="71" t="s">
        <v>146</v>
      </c>
      <c r="Q1" s="71"/>
      <c r="R1" s="71"/>
      <c r="S1" s="71"/>
      <c r="T1" s="71"/>
      <c r="U1" s="71"/>
      <c r="V1" s="71" t="s">
        <v>146</v>
      </c>
      <c r="W1" s="71"/>
      <c r="X1" s="71"/>
      <c r="Y1" s="71"/>
      <c r="Z1" s="71"/>
      <c r="AA1" s="71"/>
      <c r="AB1" s="71" t="s">
        <v>146</v>
      </c>
      <c r="AC1" s="71"/>
      <c r="AD1" s="71"/>
      <c r="AE1" s="71"/>
      <c r="AF1" s="71"/>
      <c r="AG1" s="71"/>
      <c r="AH1" s="71" t="s">
        <v>146</v>
      </c>
      <c r="AI1" s="71"/>
      <c r="AJ1" s="71"/>
      <c r="AK1" s="71"/>
      <c r="AL1" s="71"/>
      <c r="AM1" s="71"/>
      <c r="AN1" s="71" t="s">
        <v>146</v>
      </c>
      <c r="AO1" s="71"/>
      <c r="AP1" s="71"/>
      <c r="AQ1" s="71"/>
      <c r="AR1" s="71"/>
      <c r="AS1" s="71"/>
    </row>
    <row r="2" spans="1:45" ht="63.75">
      <c r="A2" s="72"/>
      <c r="B2" s="72"/>
      <c r="C2" s="75" t="s">
        <v>44</v>
      </c>
      <c r="D2" s="13" t="s">
        <v>1</v>
      </c>
      <c r="E2" s="9"/>
      <c r="F2" s="13" t="s">
        <v>2</v>
      </c>
      <c r="G2" s="12"/>
      <c r="H2" s="15" t="s">
        <v>3</v>
      </c>
      <c r="I2" s="12"/>
      <c r="J2" s="15" t="s">
        <v>4</v>
      </c>
      <c r="K2" s="9"/>
      <c r="L2" s="15" t="s">
        <v>5</v>
      </c>
      <c r="M2" s="9"/>
      <c r="N2" s="13" t="s">
        <v>6</v>
      </c>
      <c r="O2" s="12"/>
      <c r="P2" s="15" t="s">
        <v>7</v>
      </c>
      <c r="Q2" s="12"/>
      <c r="R2" s="15" t="s">
        <v>8</v>
      </c>
      <c r="S2" s="9"/>
      <c r="T2" s="15" t="s">
        <v>9</v>
      </c>
      <c r="U2" s="9"/>
      <c r="V2" s="15" t="s">
        <v>10</v>
      </c>
      <c r="W2" s="12"/>
      <c r="X2" s="15" t="s">
        <v>11</v>
      </c>
      <c r="Y2" s="16"/>
      <c r="Z2" s="15" t="s">
        <v>12</v>
      </c>
      <c r="AA2" s="9"/>
      <c r="AB2" s="15" t="s">
        <v>13</v>
      </c>
      <c r="AC2" s="9"/>
      <c r="AD2" s="15" t="s">
        <v>42</v>
      </c>
      <c r="AE2" s="12"/>
      <c r="AF2" s="15" t="s">
        <v>14</v>
      </c>
      <c r="AG2" s="12"/>
      <c r="AH2" s="15" t="s">
        <v>15</v>
      </c>
      <c r="AI2" s="9"/>
      <c r="AJ2" s="15" t="s">
        <v>16</v>
      </c>
      <c r="AK2" s="9"/>
      <c r="AL2" s="15" t="s">
        <v>17</v>
      </c>
      <c r="AM2" s="12"/>
      <c r="AN2" s="15" t="s">
        <v>18</v>
      </c>
      <c r="AO2" s="9"/>
      <c r="AP2" s="15" t="s">
        <v>19</v>
      </c>
      <c r="AQ2" s="16"/>
      <c r="AR2" s="73" t="s">
        <v>43</v>
      </c>
      <c r="AS2" s="12"/>
    </row>
    <row r="3" spans="1:45" ht="15" customHeight="1">
      <c r="A3" s="5" t="s">
        <v>0</v>
      </c>
      <c r="B3" s="3" t="s">
        <v>20</v>
      </c>
      <c r="C3" s="76"/>
      <c r="D3" s="4" t="s">
        <v>22</v>
      </c>
      <c r="E3" s="11" t="s">
        <v>21</v>
      </c>
      <c r="F3" s="4" t="s">
        <v>23</v>
      </c>
      <c r="G3" s="11" t="s">
        <v>21</v>
      </c>
      <c r="H3" s="4" t="s">
        <v>24</v>
      </c>
      <c r="I3" s="11" t="s">
        <v>21</v>
      </c>
      <c r="J3" s="4" t="s">
        <v>25</v>
      </c>
      <c r="K3" s="11" t="s">
        <v>21</v>
      </c>
      <c r="L3" s="4" t="s">
        <v>26</v>
      </c>
      <c r="M3" s="11" t="s">
        <v>21</v>
      </c>
      <c r="N3" s="4" t="s">
        <v>27</v>
      </c>
      <c r="O3" s="11" t="s">
        <v>21</v>
      </c>
      <c r="P3" s="4" t="s">
        <v>28</v>
      </c>
      <c r="Q3" s="11" t="s">
        <v>21</v>
      </c>
      <c r="R3" s="4" t="s">
        <v>29</v>
      </c>
      <c r="S3" s="11" t="s">
        <v>21</v>
      </c>
      <c r="T3" s="4" t="s">
        <v>30</v>
      </c>
      <c r="U3" s="11" t="s">
        <v>21</v>
      </c>
      <c r="V3" s="4" t="s">
        <v>31</v>
      </c>
      <c r="W3" s="11" t="s">
        <v>21</v>
      </c>
      <c r="X3" s="4" t="s">
        <v>32</v>
      </c>
      <c r="Y3" s="11" t="s">
        <v>21</v>
      </c>
      <c r="Z3" s="4" t="s">
        <v>33</v>
      </c>
      <c r="AA3" s="11" t="s">
        <v>21</v>
      </c>
      <c r="AB3" s="4" t="s">
        <v>34</v>
      </c>
      <c r="AC3" s="11" t="s">
        <v>21</v>
      </c>
      <c r="AD3" s="4" t="s">
        <v>35</v>
      </c>
      <c r="AE3" s="11" t="s">
        <v>21</v>
      </c>
      <c r="AF3" s="4" t="s">
        <v>37</v>
      </c>
      <c r="AG3" s="11" t="s">
        <v>21</v>
      </c>
      <c r="AH3" s="4" t="s">
        <v>36</v>
      </c>
      <c r="AI3" s="11" t="s">
        <v>21</v>
      </c>
      <c r="AJ3" s="4" t="s">
        <v>38</v>
      </c>
      <c r="AK3" s="11" t="s">
        <v>21</v>
      </c>
      <c r="AL3" s="4" t="s">
        <v>39</v>
      </c>
      <c r="AM3" s="11" t="s">
        <v>21</v>
      </c>
      <c r="AN3" s="4" t="s">
        <v>40</v>
      </c>
      <c r="AO3" s="11" t="s">
        <v>21</v>
      </c>
      <c r="AP3" s="4" t="s">
        <v>41</v>
      </c>
      <c r="AQ3" s="11" t="s">
        <v>21</v>
      </c>
      <c r="AR3" s="74"/>
      <c r="AS3" s="11" t="s">
        <v>21</v>
      </c>
    </row>
    <row r="4" spans="1:45" ht="12.75">
      <c r="A4" s="51">
        <v>1</v>
      </c>
      <c r="B4" s="51" t="s">
        <v>45</v>
      </c>
      <c r="C4" s="52">
        <v>9479</v>
      </c>
      <c r="D4" s="53">
        <v>4683</v>
      </c>
      <c r="E4" s="53">
        <f>D4/$C4</f>
        <v>0.4940394556387805</v>
      </c>
      <c r="F4" s="53">
        <v>4900</v>
      </c>
      <c r="G4" s="53">
        <f>F4/$C4</f>
        <v>0.5169321658402785</v>
      </c>
      <c r="H4" s="53">
        <v>252078</v>
      </c>
      <c r="I4" s="53">
        <f>H4/$C4</f>
        <v>26.59331153075219</v>
      </c>
      <c r="J4" s="53">
        <v>622237</v>
      </c>
      <c r="K4" s="53">
        <f>J4/$C4</f>
        <v>65.64373879101171</v>
      </c>
      <c r="L4" s="53">
        <v>160190</v>
      </c>
      <c r="M4" s="53">
        <f>L4/$C4</f>
        <v>16.899461968562086</v>
      </c>
      <c r="N4" s="53">
        <v>0</v>
      </c>
      <c r="O4" s="53">
        <f>N4/$C4</f>
        <v>0</v>
      </c>
      <c r="P4" s="53">
        <v>0</v>
      </c>
      <c r="Q4" s="53">
        <f>P4/$C4</f>
        <v>0</v>
      </c>
      <c r="R4" s="53">
        <v>0</v>
      </c>
      <c r="S4" s="53">
        <f>R4/$C4</f>
        <v>0</v>
      </c>
      <c r="T4" s="53">
        <v>127102</v>
      </c>
      <c r="U4" s="53">
        <f>T4/$C4</f>
        <v>13.408798396455323</v>
      </c>
      <c r="V4" s="53">
        <v>14948</v>
      </c>
      <c r="W4" s="53">
        <f aca="true" t="shared" si="0" ref="W4:W35">V4/$C4</f>
        <v>1.576959594893976</v>
      </c>
      <c r="X4" s="53">
        <v>0</v>
      </c>
      <c r="Y4" s="53">
        <f aca="true" t="shared" si="1" ref="Y4:Y35">X4/$C4</f>
        <v>0</v>
      </c>
      <c r="Z4" s="53">
        <v>0</v>
      </c>
      <c r="AA4" s="53">
        <f>Z4/$C4</f>
        <v>0</v>
      </c>
      <c r="AB4" s="53">
        <v>0</v>
      </c>
      <c r="AC4" s="53">
        <f>AB4/$C4</f>
        <v>0</v>
      </c>
      <c r="AD4" s="53">
        <v>105834</v>
      </c>
      <c r="AE4" s="53">
        <f>AD4/$C4</f>
        <v>11.165101803987762</v>
      </c>
      <c r="AF4" s="53">
        <v>17036</v>
      </c>
      <c r="AG4" s="53">
        <f>AF4/$C4</f>
        <v>1.7972359953581603</v>
      </c>
      <c r="AH4" s="53">
        <v>288966</v>
      </c>
      <c r="AI4" s="53">
        <f aca="true" t="shared" si="2" ref="AI4:AI35">AH4/$C4</f>
        <v>30.484861272286107</v>
      </c>
      <c r="AJ4" s="53">
        <v>774242</v>
      </c>
      <c r="AK4" s="53">
        <f aca="true" t="shared" si="3" ref="AK4:AK35">AJ4/$C4</f>
        <v>81.67971304989977</v>
      </c>
      <c r="AL4" s="53">
        <v>0</v>
      </c>
      <c r="AM4" s="53">
        <f aca="true" t="shared" si="4" ref="AM4:AM35">AL4/$C4</f>
        <v>0</v>
      </c>
      <c r="AN4" s="53">
        <v>0</v>
      </c>
      <c r="AO4" s="53">
        <f aca="true" t="shared" si="5" ref="AO4:AO35">AN4/$C4</f>
        <v>0</v>
      </c>
      <c r="AP4" s="53">
        <v>0</v>
      </c>
      <c r="AQ4" s="53">
        <f>AP4/$C4</f>
        <v>0</v>
      </c>
      <c r="AR4" s="63">
        <f aca="true" t="shared" si="6" ref="AR4:AR35">D4+F4+H4+J4+L4+N4+P4+R4+T4+V4+X4+Z4+AB4+AD4+AF4+AH4+AJ4+AL4+AN4+AP4</f>
        <v>2372216</v>
      </c>
      <c r="AS4" s="53">
        <f>AR4/$C4</f>
        <v>250.26015402468616</v>
      </c>
    </row>
    <row r="5" spans="1:45" ht="12.75">
      <c r="A5" s="6">
        <v>2</v>
      </c>
      <c r="B5" s="51" t="s">
        <v>46</v>
      </c>
      <c r="C5" s="52">
        <v>4303</v>
      </c>
      <c r="D5" s="54">
        <v>41502</v>
      </c>
      <c r="E5" s="54">
        <f aca="true" t="shared" si="7" ref="E5:E70">D5/$C5</f>
        <v>9.644898907738787</v>
      </c>
      <c r="F5" s="54">
        <v>0</v>
      </c>
      <c r="G5" s="54">
        <f aca="true" t="shared" si="8" ref="G5:G70">F5/$C5</f>
        <v>0</v>
      </c>
      <c r="H5" s="54">
        <v>74890</v>
      </c>
      <c r="I5" s="54">
        <f aca="true" t="shared" si="9" ref="I5:I70">H5/$C5</f>
        <v>17.40413664884964</v>
      </c>
      <c r="J5" s="54">
        <v>89212</v>
      </c>
      <c r="K5" s="54">
        <f aca="true" t="shared" si="10" ref="K5:K70">J5/$C5</f>
        <v>20.732512200790147</v>
      </c>
      <c r="L5" s="54">
        <v>101714</v>
      </c>
      <c r="M5" s="54">
        <f aca="true" t="shared" si="11" ref="M5:M70">L5/$C5</f>
        <v>23.637927027655124</v>
      </c>
      <c r="N5" s="54">
        <v>22022</v>
      </c>
      <c r="O5" s="54">
        <f aca="true" t="shared" si="12" ref="O5:O70">N5/$C5</f>
        <v>5.117824773413897</v>
      </c>
      <c r="P5" s="54">
        <v>2773</v>
      </c>
      <c r="Q5" s="54">
        <f aca="true" t="shared" si="13" ref="Q5:Q70">P5/$C5</f>
        <v>0.6444341157332094</v>
      </c>
      <c r="R5" s="54">
        <v>0</v>
      </c>
      <c r="S5" s="54">
        <f aca="true" t="shared" si="14" ref="S5:U68">R5/$C5</f>
        <v>0</v>
      </c>
      <c r="T5" s="54">
        <v>140239</v>
      </c>
      <c r="U5" s="54">
        <f t="shared" si="14"/>
        <v>32.590983035091796</v>
      </c>
      <c r="V5" s="54">
        <v>960</v>
      </c>
      <c r="W5" s="54">
        <f t="shared" si="0"/>
        <v>0.22310016267720195</v>
      </c>
      <c r="X5" s="54">
        <v>0</v>
      </c>
      <c r="Y5" s="54">
        <f t="shared" si="1"/>
        <v>0</v>
      </c>
      <c r="Z5" s="54">
        <v>0</v>
      </c>
      <c r="AA5" s="54">
        <f aca="true" t="shared" si="15" ref="AA5:AA70">Z5/$C5</f>
        <v>0</v>
      </c>
      <c r="AB5" s="54">
        <v>0</v>
      </c>
      <c r="AC5" s="54">
        <f aca="true" t="shared" si="16" ref="AC5:AC70">AB5/$C5</f>
        <v>0</v>
      </c>
      <c r="AD5" s="54">
        <v>0</v>
      </c>
      <c r="AE5" s="54">
        <f aca="true" t="shared" si="17" ref="AE5:AG68">AD5/$C5</f>
        <v>0</v>
      </c>
      <c r="AF5" s="54">
        <v>0</v>
      </c>
      <c r="AG5" s="54">
        <f t="shared" si="17"/>
        <v>0</v>
      </c>
      <c r="AH5" s="54">
        <v>229803</v>
      </c>
      <c r="AI5" s="54">
        <f t="shared" si="2"/>
        <v>53.405298628863584</v>
      </c>
      <c r="AJ5" s="54">
        <v>0</v>
      </c>
      <c r="AK5" s="54">
        <f t="shared" si="3"/>
        <v>0</v>
      </c>
      <c r="AL5" s="54">
        <v>142</v>
      </c>
      <c r="AM5" s="54">
        <f t="shared" si="4"/>
        <v>0.03300023239600279</v>
      </c>
      <c r="AN5" s="54">
        <v>0</v>
      </c>
      <c r="AO5" s="54">
        <f t="shared" si="5"/>
        <v>0</v>
      </c>
      <c r="AP5" s="54">
        <v>0</v>
      </c>
      <c r="AQ5" s="54">
        <f aca="true" t="shared" si="18" ref="AQ5:AQ70">AP5/$C5</f>
        <v>0</v>
      </c>
      <c r="AR5" s="64">
        <f t="shared" si="6"/>
        <v>703257</v>
      </c>
      <c r="AS5" s="54">
        <f aca="true" t="shared" si="19" ref="AS5:AS70">AR5/$C5</f>
        <v>163.43411573320938</v>
      </c>
    </row>
    <row r="6" spans="1:45" ht="12.75">
      <c r="A6" s="6">
        <v>3</v>
      </c>
      <c r="B6" s="51" t="s">
        <v>47</v>
      </c>
      <c r="C6" s="52">
        <v>18199</v>
      </c>
      <c r="D6" s="54">
        <v>646</v>
      </c>
      <c r="E6" s="54">
        <f t="shared" si="7"/>
        <v>0.03549645584922249</v>
      </c>
      <c r="F6" s="54">
        <v>2146</v>
      </c>
      <c r="G6" s="54">
        <f t="shared" si="8"/>
        <v>0.11791856695422825</v>
      </c>
      <c r="H6" s="54">
        <v>398568</v>
      </c>
      <c r="I6" s="54">
        <f t="shared" si="9"/>
        <v>21.900543985933293</v>
      </c>
      <c r="J6" s="54">
        <v>662409</v>
      </c>
      <c r="K6" s="54">
        <f t="shared" si="10"/>
        <v>36.39809879663718</v>
      </c>
      <c r="L6" s="54">
        <v>498933</v>
      </c>
      <c r="M6" s="54">
        <f t="shared" si="11"/>
        <v>27.41540743996923</v>
      </c>
      <c r="N6" s="54">
        <v>28000</v>
      </c>
      <c r="O6" s="54">
        <f t="shared" si="12"/>
        <v>1.5385460739601078</v>
      </c>
      <c r="P6" s="54">
        <v>200</v>
      </c>
      <c r="Q6" s="54">
        <f t="shared" si="13"/>
        <v>0.01098961481400077</v>
      </c>
      <c r="R6" s="54">
        <v>0</v>
      </c>
      <c r="S6" s="54">
        <f t="shared" si="14"/>
        <v>0</v>
      </c>
      <c r="T6" s="54">
        <v>769858</v>
      </c>
      <c r="U6" s="54">
        <f t="shared" si="14"/>
        <v>42.30221440738502</v>
      </c>
      <c r="V6" s="54">
        <v>21634</v>
      </c>
      <c r="W6" s="54">
        <f t="shared" si="0"/>
        <v>1.1887466344304631</v>
      </c>
      <c r="X6" s="54">
        <v>11886</v>
      </c>
      <c r="Y6" s="54">
        <f t="shared" si="1"/>
        <v>0.6531128083960657</v>
      </c>
      <c r="Z6" s="54">
        <v>0</v>
      </c>
      <c r="AA6" s="54">
        <f t="shared" si="15"/>
        <v>0</v>
      </c>
      <c r="AB6" s="54">
        <v>80537</v>
      </c>
      <c r="AC6" s="54">
        <f t="shared" si="16"/>
        <v>4.4253530413758995</v>
      </c>
      <c r="AD6" s="54">
        <v>51</v>
      </c>
      <c r="AE6" s="54">
        <f t="shared" si="17"/>
        <v>0.002802351777570196</v>
      </c>
      <c r="AF6" s="54">
        <v>7200</v>
      </c>
      <c r="AG6" s="54">
        <f t="shared" si="17"/>
        <v>0.3956261333040277</v>
      </c>
      <c r="AH6" s="54">
        <v>566223</v>
      </c>
      <c r="AI6" s="54">
        <f t="shared" si="2"/>
        <v>31.11286334413979</v>
      </c>
      <c r="AJ6" s="54">
        <v>93299</v>
      </c>
      <c r="AK6" s="54">
        <f t="shared" si="3"/>
        <v>5.126600362657289</v>
      </c>
      <c r="AL6" s="54">
        <v>0</v>
      </c>
      <c r="AM6" s="54">
        <f t="shared" si="4"/>
        <v>0</v>
      </c>
      <c r="AN6" s="54">
        <v>0</v>
      </c>
      <c r="AO6" s="54">
        <f t="shared" si="5"/>
        <v>0</v>
      </c>
      <c r="AP6" s="54">
        <v>0</v>
      </c>
      <c r="AQ6" s="54">
        <f t="shared" si="18"/>
        <v>0</v>
      </c>
      <c r="AR6" s="64">
        <f t="shared" si="6"/>
        <v>3141590</v>
      </c>
      <c r="AS6" s="54">
        <f t="shared" si="19"/>
        <v>172.6243200175834</v>
      </c>
    </row>
    <row r="7" spans="1:45" ht="12.75">
      <c r="A7" s="6">
        <v>4</v>
      </c>
      <c r="B7" s="51" t="s">
        <v>48</v>
      </c>
      <c r="C7" s="52">
        <v>4217</v>
      </c>
      <c r="D7" s="54">
        <v>0</v>
      </c>
      <c r="E7" s="54">
        <f t="shared" si="7"/>
        <v>0</v>
      </c>
      <c r="F7" s="54">
        <v>0</v>
      </c>
      <c r="G7" s="54">
        <f t="shared" si="8"/>
        <v>0</v>
      </c>
      <c r="H7" s="54">
        <v>390788</v>
      </c>
      <c r="I7" s="54">
        <f t="shared" si="9"/>
        <v>92.669670381788</v>
      </c>
      <c r="J7" s="54">
        <v>615944</v>
      </c>
      <c r="K7" s="54">
        <f t="shared" si="10"/>
        <v>146.06212947593076</v>
      </c>
      <c r="L7" s="54">
        <v>-6783</v>
      </c>
      <c r="M7" s="54">
        <f t="shared" si="11"/>
        <v>-1.608489447474508</v>
      </c>
      <c r="N7" s="54">
        <v>0</v>
      </c>
      <c r="O7" s="54">
        <f t="shared" si="12"/>
        <v>0</v>
      </c>
      <c r="P7" s="54">
        <v>0</v>
      </c>
      <c r="Q7" s="54">
        <f t="shared" si="13"/>
        <v>0</v>
      </c>
      <c r="R7" s="54">
        <v>0</v>
      </c>
      <c r="S7" s="54">
        <f t="shared" si="14"/>
        <v>0</v>
      </c>
      <c r="T7" s="54">
        <v>120881</v>
      </c>
      <c r="U7" s="54">
        <f t="shared" si="14"/>
        <v>28.665164809106</v>
      </c>
      <c r="V7" s="54">
        <v>1793</v>
      </c>
      <c r="W7" s="54">
        <f t="shared" si="0"/>
        <v>0.4251837799383448</v>
      </c>
      <c r="X7" s="54">
        <v>0</v>
      </c>
      <c r="Y7" s="54">
        <f t="shared" si="1"/>
        <v>0</v>
      </c>
      <c r="Z7" s="54">
        <v>0</v>
      </c>
      <c r="AA7" s="54">
        <f t="shared" si="15"/>
        <v>0</v>
      </c>
      <c r="AB7" s="54">
        <v>7852</v>
      </c>
      <c r="AC7" s="54">
        <f t="shared" si="16"/>
        <v>1.861987194688167</v>
      </c>
      <c r="AD7" s="54">
        <v>0</v>
      </c>
      <c r="AE7" s="54">
        <f t="shared" si="17"/>
        <v>0</v>
      </c>
      <c r="AF7" s="54">
        <v>0</v>
      </c>
      <c r="AG7" s="54">
        <f t="shared" si="17"/>
        <v>0</v>
      </c>
      <c r="AH7" s="54">
        <v>340791</v>
      </c>
      <c r="AI7" s="54">
        <f t="shared" si="2"/>
        <v>80.81361157220773</v>
      </c>
      <c r="AJ7" s="54">
        <v>444478</v>
      </c>
      <c r="AK7" s="54">
        <f t="shared" si="3"/>
        <v>105.40147023950676</v>
      </c>
      <c r="AL7" s="54">
        <v>16722</v>
      </c>
      <c r="AM7" s="54">
        <f t="shared" si="4"/>
        <v>3.965378230969884</v>
      </c>
      <c r="AN7" s="54">
        <v>0</v>
      </c>
      <c r="AO7" s="54">
        <f t="shared" si="5"/>
        <v>0</v>
      </c>
      <c r="AP7" s="54">
        <v>0</v>
      </c>
      <c r="AQ7" s="54">
        <f t="shared" si="18"/>
        <v>0</v>
      </c>
      <c r="AR7" s="64">
        <f t="shared" si="6"/>
        <v>1932466</v>
      </c>
      <c r="AS7" s="54">
        <f t="shared" si="19"/>
        <v>458.25610623666114</v>
      </c>
    </row>
    <row r="8" spans="1:45" ht="12.75">
      <c r="A8" s="7">
        <v>5</v>
      </c>
      <c r="B8" s="17" t="s">
        <v>49</v>
      </c>
      <c r="C8" s="10">
        <v>6261</v>
      </c>
      <c r="D8" s="55">
        <v>0</v>
      </c>
      <c r="E8" s="55">
        <f t="shared" si="7"/>
        <v>0</v>
      </c>
      <c r="F8" s="55">
        <v>0</v>
      </c>
      <c r="G8" s="55">
        <f t="shared" si="8"/>
        <v>0</v>
      </c>
      <c r="H8" s="55">
        <v>290592</v>
      </c>
      <c r="I8" s="55">
        <f t="shared" si="9"/>
        <v>46.41303306181121</v>
      </c>
      <c r="J8" s="55">
        <v>277604</v>
      </c>
      <c r="K8" s="55">
        <f t="shared" si="10"/>
        <v>44.33860405685993</v>
      </c>
      <c r="L8" s="55">
        <v>379126</v>
      </c>
      <c r="M8" s="55">
        <f t="shared" si="11"/>
        <v>60.55358568918703</v>
      </c>
      <c r="N8" s="55">
        <v>26333</v>
      </c>
      <c r="O8" s="55">
        <f t="shared" si="12"/>
        <v>4.205877655326625</v>
      </c>
      <c r="P8" s="55">
        <v>1806</v>
      </c>
      <c r="Q8" s="55">
        <f t="shared" si="13"/>
        <v>0.28845232390991854</v>
      </c>
      <c r="R8" s="55">
        <v>0</v>
      </c>
      <c r="S8" s="55">
        <f t="shared" si="14"/>
        <v>0</v>
      </c>
      <c r="T8" s="55">
        <v>196998</v>
      </c>
      <c r="U8" s="55">
        <f t="shared" si="14"/>
        <v>31.464302827024436</v>
      </c>
      <c r="V8" s="55">
        <v>15702</v>
      </c>
      <c r="W8" s="55">
        <f t="shared" si="0"/>
        <v>2.50790608528989</v>
      </c>
      <c r="X8" s="55">
        <v>0</v>
      </c>
      <c r="Y8" s="55">
        <f t="shared" si="1"/>
        <v>0</v>
      </c>
      <c r="Z8" s="55">
        <v>14245</v>
      </c>
      <c r="AA8" s="55">
        <f t="shared" si="15"/>
        <v>2.275195655646063</v>
      </c>
      <c r="AB8" s="55">
        <v>0</v>
      </c>
      <c r="AC8" s="55">
        <f t="shared" si="16"/>
        <v>0</v>
      </c>
      <c r="AD8" s="55">
        <v>0</v>
      </c>
      <c r="AE8" s="55">
        <f t="shared" si="17"/>
        <v>0</v>
      </c>
      <c r="AF8" s="55">
        <v>0</v>
      </c>
      <c r="AG8" s="55">
        <f t="shared" si="17"/>
        <v>0</v>
      </c>
      <c r="AH8" s="55">
        <v>269464</v>
      </c>
      <c r="AI8" s="55">
        <f t="shared" si="2"/>
        <v>43.038492253633606</v>
      </c>
      <c r="AJ8" s="55">
        <v>28647</v>
      </c>
      <c r="AK8" s="55">
        <f t="shared" si="3"/>
        <v>4.57546717776713</v>
      </c>
      <c r="AL8" s="55">
        <v>0</v>
      </c>
      <c r="AM8" s="55">
        <f t="shared" si="4"/>
        <v>0</v>
      </c>
      <c r="AN8" s="55">
        <v>0</v>
      </c>
      <c r="AO8" s="55">
        <f t="shared" si="5"/>
        <v>0</v>
      </c>
      <c r="AP8" s="55">
        <v>0</v>
      </c>
      <c r="AQ8" s="55">
        <f t="shared" si="18"/>
        <v>0</v>
      </c>
      <c r="AR8" s="65">
        <f t="shared" si="6"/>
        <v>1500517</v>
      </c>
      <c r="AS8" s="55">
        <f t="shared" si="19"/>
        <v>239.66091678645583</v>
      </c>
    </row>
    <row r="9" spans="1:45" ht="12.75">
      <c r="A9" s="8">
        <v>6</v>
      </c>
      <c r="B9" s="51" t="s">
        <v>50</v>
      </c>
      <c r="C9" s="52">
        <v>6106</v>
      </c>
      <c r="D9" s="53">
        <v>3057</v>
      </c>
      <c r="E9" s="53">
        <f t="shared" si="7"/>
        <v>0.5006550933508025</v>
      </c>
      <c r="F9" s="53">
        <v>0</v>
      </c>
      <c r="G9" s="53">
        <f t="shared" si="8"/>
        <v>0</v>
      </c>
      <c r="H9" s="53">
        <v>232535</v>
      </c>
      <c r="I9" s="53">
        <f t="shared" si="9"/>
        <v>38.083033082214214</v>
      </c>
      <c r="J9" s="53">
        <v>196295</v>
      </c>
      <c r="K9" s="53">
        <f t="shared" si="10"/>
        <v>32.147887323943664</v>
      </c>
      <c r="L9" s="53">
        <v>77624</v>
      </c>
      <c r="M9" s="53">
        <f t="shared" si="11"/>
        <v>12.712741565673108</v>
      </c>
      <c r="N9" s="53">
        <v>36780</v>
      </c>
      <c r="O9" s="53">
        <f t="shared" si="12"/>
        <v>6.02358336062889</v>
      </c>
      <c r="P9" s="53">
        <v>1106</v>
      </c>
      <c r="Q9" s="53">
        <f t="shared" si="13"/>
        <v>0.1811333114968883</v>
      </c>
      <c r="R9" s="53">
        <v>0</v>
      </c>
      <c r="S9" s="53">
        <f t="shared" si="14"/>
        <v>0</v>
      </c>
      <c r="T9" s="53">
        <v>163219</v>
      </c>
      <c r="U9" s="53">
        <f t="shared" si="14"/>
        <v>26.73092040615788</v>
      </c>
      <c r="V9" s="53">
        <v>7707</v>
      </c>
      <c r="W9" s="53">
        <f t="shared" si="0"/>
        <v>1.2622011136586964</v>
      </c>
      <c r="X9" s="53">
        <v>406</v>
      </c>
      <c r="Y9" s="53">
        <f t="shared" si="1"/>
        <v>0.06649197510645267</v>
      </c>
      <c r="Z9" s="53">
        <v>0</v>
      </c>
      <c r="AA9" s="53">
        <f t="shared" si="15"/>
        <v>0</v>
      </c>
      <c r="AB9" s="53">
        <v>75425</v>
      </c>
      <c r="AC9" s="53">
        <f t="shared" si="16"/>
        <v>12.35260399606944</v>
      </c>
      <c r="AD9" s="53">
        <v>0</v>
      </c>
      <c r="AE9" s="53">
        <f t="shared" si="17"/>
        <v>0</v>
      </c>
      <c r="AF9" s="53">
        <v>2216</v>
      </c>
      <c r="AG9" s="53">
        <f t="shared" si="17"/>
        <v>0.3629217163445791</v>
      </c>
      <c r="AH9" s="53">
        <v>105196</v>
      </c>
      <c r="AI9" s="53">
        <f t="shared" si="2"/>
        <v>17.228300032754667</v>
      </c>
      <c r="AJ9" s="53">
        <v>42365</v>
      </c>
      <c r="AK9" s="53">
        <f t="shared" si="3"/>
        <v>6.938257451686866</v>
      </c>
      <c r="AL9" s="53">
        <v>0</v>
      </c>
      <c r="AM9" s="53">
        <f t="shared" si="4"/>
        <v>0</v>
      </c>
      <c r="AN9" s="53">
        <v>0</v>
      </c>
      <c r="AO9" s="53">
        <f t="shared" si="5"/>
        <v>0</v>
      </c>
      <c r="AP9" s="53">
        <v>0</v>
      </c>
      <c r="AQ9" s="53">
        <f t="shared" si="18"/>
        <v>0</v>
      </c>
      <c r="AR9" s="63">
        <f t="shared" si="6"/>
        <v>943931</v>
      </c>
      <c r="AS9" s="53">
        <f t="shared" si="19"/>
        <v>154.59073042908614</v>
      </c>
    </row>
    <row r="10" spans="1:45" ht="12.75">
      <c r="A10" s="6">
        <v>7</v>
      </c>
      <c r="B10" s="51" t="s">
        <v>51</v>
      </c>
      <c r="C10" s="52">
        <v>2368</v>
      </c>
      <c r="D10" s="54">
        <v>0</v>
      </c>
      <c r="E10" s="54">
        <f t="shared" si="7"/>
        <v>0</v>
      </c>
      <c r="F10" s="54">
        <v>6980</v>
      </c>
      <c r="G10" s="54">
        <f t="shared" si="8"/>
        <v>2.947635135135135</v>
      </c>
      <c r="H10" s="54">
        <v>33659</v>
      </c>
      <c r="I10" s="54">
        <f t="shared" si="9"/>
        <v>14.21410472972973</v>
      </c>
      <c r="J10" s="54">
        <v>50593</v>
      </c>
      <c r="K10" s="54">
        <f t="shared" si="10"/>
        <v>21.36528716216216</v>
      </c>
      <c r="L10" s="54">
        <v>67167</v>
      </c>
      <c r="M10" s="54">
        <f t="shared" si="11"/>
        <v>28.36444256756757</v>
      </c>
      <c r="N10" s="54">
        <v>6930</v>
      </c>
      <c r="O10" s="54">
        <f t="shared" si="12"/>
        <v>2.92652027027027</v>
      </c>
      <c r="P10" s="54">
        <v>15010</v>
      </c>
      <c r="Q10" s="54">
        <f t="shared" si="13"/>
        <v>6.3386824324324325</v>
      </c>
      <c r="R10" s="54">
        <v>0</v>
      </c>
      <c r="S10" s="54">
        <f t="shared" si="14"/>
        <v>0</v>
      </c>
      <c r="T10" s="54">
        <v>116878</v>
      </c>
      <c r="U10" s="54">
        <f t="shared" si="14"/>
        <v>49.357263513513516</v>
      </c>
      <c r="V10" s="54">
        <v>248</v>
      </c>
      <c r="W10" s="54">
        <f t="shared" si="0"/>
        <v>0.10472972972972973</v>
      </c>
      <c r="X10" s="54">
        <v>872</v>
      </c>
      <c r="Y10" s="54">
        <f t="shared" si="1"/>
        <v>0.36824324324324326</v>
      </c>
      <c r="Z10" s="54">
        <v>20204</v>
      </c>
      <c r="AA10" s="54">
        <f t="shared" si="15"/>
        <v>8.532094594594595</v>
      </c>
      <c r="AB10" s="54">
        <v>0</v>
      </c>
      <c r="AC10" s="54">
        <f t="shared" si="16"/>
        <v>0</v>
      </c>
      <c r="AD10" s="54">
        <v>0</v>
      </c>
      <c r="AE10" s="54">
        <f t="shared" si="17"/>
        <v>0</v>
      </c>
      <c r="AF10" s="54">
        <v>0</v>
      </c>
      <c r="AG10" s="54">
        <f t="shared" si="17"/>
        <v>0</v>
      </c>
      <c r="AH10" s="54">
        <v>106371</v>
      </c>
      <c r="AI10" s="54">
        <f t="shared" si="2"/>
        <v>44.920185810810814</v>
      </c>
      <c r="AJ10" s="54">
        <v>0</v>
      </c>
      <c r="AK10" s="54">
        <f t="shared" si="3"/>
        <v>0</v>
      </c>
      <c r="AL10" s="54">
        <v>0</v>
      </c>
      <c r="AM10" s="54">
        <f t="shared" si="4"/>
        <v>0</v>
      </c>
      <c r="AN10" s="54">
        <v>0</v>
      </c>
      <c r="AO10" s="54">
        <f t="shared" si="5"/>
        <v>0</v>
      </c>
      <c r="AP10" s="54">
        <v>0</v>
      </c>
      <c r="AQ10" s="54">
        <f t="shared" si="18"/>
        <v>0</v>
      </c>
      <c r="AR10" s="64">
        <f t="shared" si="6"/>
        <v>424912</v>
      </c>
      <c r="AS10" s="54">
        <f t="shared" si="19"/>
        <v>179.4391891891892</v>
      </c>
    </row>
    <row r="11" spans="1:45" ht="12.75">
      <c r="A11" s="6">
        <v>8</v>
      </c>
      <c r="B11" s="51" t="s">
        <v>52</v>
      </c>
      <c r="C11" s="52">
        <v>19393</v>
      </c>
      <c r="D11" s="54">
        <v>2530</v>
      </c>
      <c r="E11" s="54">
        <f t="shared" si="7"/>
        <v>0.130459444129325</v>
      </c>
      <c r="F11" s="54">
        <v>0</v>
      </c>
      <c r="G11" s="54">
        <f t="shared" si="8"/>
        <v>0</v>
      </c>
      <c r="H11" s="54">
        <v>370073</v>
      </c>
      <c r="I11" s="54">
        <f t="shared" si="9"/>
        <v>19.082813386273397</v>
      </c>
      <c r="J11" s="54">
        <v>160159</v>
      </c>
      <c r="K11" s="54">
        <f t="shared" si="10"/>
        <v>8.25859846336307</v>
      </c>
      <c r="L11" s="54">
        <v>215059</v>
      </c>
      <c r="M11" s="54">
        <f t="shared" si="11"/>
        <v>11.089516835971743</v>
      </c>
      <c r="N11" s="54">
        <v>0</v>
      </c>
      <c r="O11" s="54">
        <f t="shared" si="12"/>
        <v>0</v>
      </c>
      <c r="P11" s="54">
        <v>2562</v>
      </c>
      <c r="Q11" s="54">
        <f t="shared" si="13"/>
        <v>0.13210952405507143</v>
      </c>
      <c r="R11" s="54">
        <v>0</v>
      </c>
      <c r="S11" s="54">
        <f t="shared" si="14"/>
        <v>0</v>
      </c>
      <c r="T11" s="54">
        <v>248022</v>
      </c>
      <c r="U11" s="54">
        <f t="shared" si="14"/>
        <v>12.789253854483576</v>
      </c>
      <c r="V11" s="54">
        <v>17633</v>
      </c>
      <c r="W11" s="54">
        <f t="shared" si="0"/>
        <v>0.9092456040839478</v>
      </c>
      <c r="X11" s="54">
        <v>7972</v>
      </c>
      <c r="Y11" s="54">
        <f t="shared" si="1"/>
        <v>0.4110761615015727</v>
      </c>
      <c r="Z11" s="54">
        <v>171000</v>
      </c>
      <c r="AA11" s="54">
        <f t="shared" si="15"/>
        <v>8.817614603207343</v>
      </c>
      <c r="AB11" s="54">
        <v>0</v>
      </c>
      <c r="AC11" s="54">
        <f t="shared" si="16"/>
        <v>0</v>
      </c>
      <c r="AD11" s="54">
        <v>0</v>
      </c>
      <c r="AE11" s="54">
        <f t="shared" si="17"/>
        <v>0</v>
      </c>
      <c r="AF11" s="54">
        <v>4606</v>
      </c>
      <c r="AG11" s="54">
        <f t="shared" si="17"/>
        <v>0.23750837931212293</v>
      </c>
      <c r="AH11" s="54">
        <v>519645</v>
      </c>
      <c r="AI11" s="54">
        <f t="shared" si="2"/>
        <v>26.795493219202804</v>
      </c>
      <c r="AJ11" s="54">
        <v>0</v>
      </c>
      <c r="AK11" s="54">
        <f t="shared" si="3"/>
        <v>0</v>
      </c>
      <c r="AL11" s="54">
        <v>0</v>
      </c>
      <c r="AM11" s="54">
        <f t="shared" si="4"/>
        <v>0</v>
      </c>
      <c r="AN11" s="54">
        <v>0</v>
      </c>
      <c r="AO11" s="54">
        <f t="shared" si="5"/>
        <v>0</v>
      </c>
      <c r="AP11" s="54">
        <v>0</v>
      </c>
      <c r="AQ11" s="54">
        <f t="shared" si="18"/>
        <v>0</v>
      </c>
      <c r="AR11" s="64">
        <f t="shared" si="6"/>
        <v>1719261</v>
      </c>
      <c r="AS11" s="54">
        <f t="shared" si="19"/>
        <v>88.65368947558397</v>
      </c>
    </row>
    <row r="12" spans="1:45" ht="12.75">
      <c r="A12" s="6">
        <v>9</v>
      </c>
      <c r="B12" s="51" t="s">
        <v>53</v>
      </c>
      <c r="C12" s="52">
        <v>43019</v>
      </c>
      <c r="D12" s="54">
        <v>11270</v>
      </c>
      <c r="E12" s="54">
        <f t="shared" si="7"/>
        <v>0.2619772658592715</v>
      </c>
      <c r="F12" s="54">
        <v>37749</v>
      </c>
      <c r="G12" s="54">
        <f t="shared" si="8"/>
        <v>0.8774959901438899</v>
      </c>
      <c r="H12" s="54">
        <v>1008344</v>
      </c>
      <c r="I12" s="54">
        <f t="shared" si="9"/>
        <v>23.439503475208628</v>
      </c>
      <c r="J12" s="54">
        <v>402700</v>
      </c>
      <c r="K12" s="54">
        <f t="shared" si="10"/>
        <v>9.36098003207885</v>
      </c>
      <c r="L12" s="54">
        <v>103703</v>
      </c>
      <c r="M12" s="54">
        <f t="shared" si="11"/>
        <v>2.4106325112159745</v>
      </c>
      <c r="N12" s="54">
        <v>0</v>
      </c>
      <c r="O12" s="54">
        <f t="shared" si="12"/>
        <v>0</v>
      </c>
      <c r="P12" s="54">
        <v>0</v>
      </c>
      <c r="Q12" s="54">
        <f t="shared" si="13"/>
        <v>0</v>
      </c>
      <c r="R12" s="54">
        <v>0</v>
      </c>
      <c r="S12" s="54">
        <f t="shared" si="14"/>
        <v>0</v>
      </c>
      <c r="T12" s="54">
        <v>815497</v>
      </c>
      <c r="U12" s="54">
        <f t="shared" si="14"/>
        <v>18.95667030846835</v>
      </c>
      <c r="V12" s="54">
        <v>89522</v>
      </c>
      <c r="W12" s="54">
        <f t="shared" si="0"/>
        <v>2.0809874706525022</v>
      </c>
      <c r="X12" s="54">
        <v>65397</v>
      </c>
      <c r="Y12" s="54">
        <f t="shared" si="1"/>
        <v>1.5201887538064576</v>
      </c>
      <c r="Z12" s="54">
        <v>0</v>
      </c>
      <c r="AA12" s="54">
        <f t="shared" si="15"/>
        <v>0</v>
      </c>
      <c r="AB12" s="54">
        <v>9000</v>
      </c>
      <c r="AC12" s="54">
        <f t="shared" si="16"/>
        <v>0.20920988400474208</v>
      </c>
      <c r="AD12" s="54">
        <v>0</v>
      </c>
      <c r="AE12" s="54">
        <f t="shared" si="17"/>
        <v>0</v>
      </c>
      <c r="AF12" s="54">
        <v>0</v>
      </c>
      <c r="AG12" s="54">
        <f t="shared" si="17"/>
        <v>0</v>
      </c>
      <c r="AH12" s="54">
        <v>1283091</v>
      </c>
      <c r="AI12" s="54">
        <f t="shared" si="2"/>
        <v>29.82614658639206</v>
      </c>
      <c r="AJ12" s="54">
        <v>0</v>
      </c>
      <c r="AK12" s="54">
        <f t="shared" si="3"/>
        <v>0</v>
      </c>
      <c r="AL12" s="54">
        <v>0</v>
      </c>
      <c r="AM12" s="54">
        <f t="shared" si="4"/>
        <v>0</v>
      </c>
      <c r="AN12" s="54">
        <v>0</v>
      </c>
      <c r="AO12" s="54">
        <f t="shared" si="5"/>
        <v>0</v>
      </c>
      <c r="AP12" s="54">
        <v>0</v>
      </c>
      <c r="AQ12" s="54">
        <f t="shared" si="18"/>
        <v>0</v>
      </c>
      <c r="AR12" s="64">
        <f t="shared" si="6"/>
        <v>3826273</v>
      </c>
      <c r="AS12" s="54">
        <f t="shared" si="19"/>
        <v>88.94379227783072</v>
      </c>
    </row>
    <row r="13" spans="1:45" ht="12.75">
      <c r="A13" s="7">
        <v>10</v>
      </c>
      <c r="B13" s="17" t="s">
        <v>54</v>
      </c>
      <c r="C13" s="10">
        <v>32247</v>
      </c>
      <c r="D13" s="55">
        <v>87566</v>
      </c>
      <c r="E13" s="55">
        <f t="shared" si="7"/>
        <v>2.7154774087512017</v>
      </c>
      <c r="F13" s="55">
        <v>333</v>
      </c>
      <c r="G13" s="55">
        <f t="shared" si="8"/>
        <v>0.01032654200390734</v>
      </c>
      <c r="H13" s="55">
        <v>1027978</v>
      </c>
      <c r="I13" s="55">
        <f t="shared" si="9"/>
        <v>31.8782522405185</v>
      </c>
      <c r="J13" s="55">
        <v>1327612</v>
      </c>
      <c r="K13" s="55">
        <f t="shared" si="10"/>
        <v>41.17009334201631</v>
      </c>
      <c r="L13" s="55">
        <v>190054</v>
      </c>
      <c r="M13" s="55">
        <f t="shared" si="11"/>
        <v>5.8936955375693865</v>
      </c>
      <c r="N13" s="55">
        <v>45235</v>
      </c>
      <c r="O13" s="55">
        <f t="shared" si="12"/>
        <v>1.4027661487890346</v>
      </c>
      <c r="P13" s="55">
        <v>8641</v>
      </c>
      <c r="Q13" s="55">
        <f t="shared" si="13"/>
        <v>0.2679629112785685</v>
      </c>
      <c r="R13" s="55">
        <v>0</v>
      </c>
      <c r="S13" s="55">
        <f t="shared" si="14"/>
        <v>0</v>
      </c>
      <c r="T13" s="55">
        <v>1338816</v>
      </c>
      <c r="U13" s="55">
        <f t="shared" si="14"/>
        <v>41.51753651502465</v>
      </c>
      <c r="V13" s="55">
        <v>7056</v>
      </c>
      <c r="W13" s="55">
        <f t="shared" si="0"/>
        <v>0.21881105219090147</v>
      </c>
      <c r="X13" s="55">
        <v>0</v>
      </c>
      <c r="Y13" s="55">
        <f t="shared" si="1"/>
        <v>0</v>
      </c>
      <c r="Z13" s="55">
        <v>0</v>
      </c>
      <c r="AA13" s="55">
        <f t="shared" si="15"/>
        <v>0</v>
      </c>
      <c r="AB13" s="55">
        <v>18611</v>
      </c>
      <c r="AC13" s="55">
        <f t="shared" si="16"/>
        <v>0.5771389586628214</v>
      </c>
      <c r="AD13" s="55">
        <v>0</v>
      </c>
      <c r="AE13" s="55">
        <f t="shared" si="17"/>
        <v>0</v>
      </c>
      <c r="AF13" s="55">
        <v>0</v>
      </c>
      <c r="AG13" s="55">
        <f t="shared" si="17"/>
        <v>0</v>
      </c>
      <c r="AH13" s="55">
        <v>1170781</v>
      </c>
      <c r="AI13" s="55">
        <f t="shared" si="2"/>
        <v>36.306664185815734</v>
      </c>
      <c r="AJ13" s="55">
        <v>0</v>
      </c>
      <c r="AK13" s="55">
        <f t="shared" si="3"/>
        <v>0</v>
      </c>
      <c r="AL13" s="55">
        <v>63090</v>
      </c>
      <c r="AM13" s="55">
        <f t="shared" si="4"/>
        <v>1.956461066145688</v>
      </c>
      <c r="AN13" s="55">
        <v>0</v>
      </c>
      <c r="AO13" s="55">
        <f t="shared" si="5"/>
        <v>0</v>
      </c>
      <c r="AP13" s="55">
        <v>0</v>
      </c>
      <c r="AQ13" s="55">
        <f t="shared" si="18"/>
        <v>0</v>
      </c>
      <c r="AR13" s="65">
        <f t="shared" si="6"/>
        <v>5285773</v>
      </c>
      <c r="AS13" s="55">
        <f t="shared" si="19"/>
        <v>163.91518590876672</v>
      </c>
    </row>
    <row r="14" spans="1:45" ht="12.75">
      <c r="A14" s="6">
        <v>11</v>
      </c>
      <c r="B14" s="51" t="s">
        <v>55</v>
      </c>
      <c r="C14" s="52">
        <v>1818</v>
      </c>
      <c r="D14" s="54">
        <v>0</v>
      </c>
      <c r="E14" s="54">
        <f t="shared" si="7"/>
        <v>0</v>
      </c>
      <c r="F14" s="54">
        <v>0</v>
      </c>
      <c r="G14" s="54">
        <f t="shared" si="8"/>
        <v>0</v>
      </c>
      <c r="H14" s="54">
        <v>21121</v>
      </c>
      <c r="I14" s="54">
        <f t="shared" si="9"/>
        <v>11.617711771177119</v>
      </c>
      <c r="J14" s="54">
        <v>70865</v>
      </c>
      <c r="K14" s="54">
        <f t="shared" si="10"/>
        <v>38.97964796479648</v>
      </c>
      <c r="L14" s="54">
        <v>52445</v>
      </c>
      <c r="M14" s="54">
        <f t="shared" si="11"/>
        <v>28.847634763476346</v>
      </c>
      <c r="N14" s="54">
        <v>7202</v>
      </c>
      <c r="O14" s="54">
        <f t="shared" si="12"/>
        <v>3.9614961496149617</v>
      </c>
      <c r="P14" s="54">
        <v>671</v>
      </c>
      <c r="Q14" s="54">
        <f t="shared" si="13"/>
        <v>0.3690869086908691</v>
      </c>
      <c r="R14" s="54">
        <v>0</v>
      </c>
      <c r="S14" s="54">
        <f t="shared" si="14"/>
        <v>0</v>
      </c>
      <c r="T14" s="54">
        <v>38634</v>
      </c>
      <c r="U14" s="54">
        <f t="shared" si="14"/>
        <v>21.25082508250825</v>
      </c>
      <c r="V14" s="54">
        <v>5994</v>
      </c>
      <c r="W14" s="54">
        <f t="shared" si="0"/>
        <v>3.297029702970297</v>
      </c>
      <c r="X14" s="54">
        <v>0</v>
      </c>
      <c r="Y14" s="54">
        <f t="shared" si="1"/>
        <v>0</v>
      </c>
      <c r="Z14" s="54">
        <v>13819</v>
      </c>
      <c r="AA14" s="54">
        <f t="shared" si="15"/>
        <v>7.601210121012101</v>
      </c>
      <c r="AB14" s="54">
        <v>0</v>
      </c>
      <c r="AC14" s="54">
        <f t="shared" si="16"/>
        <v>0</v>
      </c>
      <c r="AD14" s="54">
        <v>0</v>
      </c>
      <c r="AE14" s="54">
        <f t="shared" si="17"/>
        <v>0</v>
      </c>
      <c r="AF14" s="54">
        <v>0</v>
      </c>
      <c r="AG14" s="54">
        <f t="shared" si="17"/>
        <v>0</v>
      </c>
      <c r="AH14" s="54">
        <v>65849</v>
      </c>
      <c r="AI14" s="54">
        <f t="shared" si="2"/>
        <v>36.22057205720572</v>
      </c>
      <c r="AJ14" s="54">
        <v>0</v>
      </c>
      <c r="AK14" s="54">
        <f t="shared" si="3"/>
        <v>0</v>
      </c>
      <c r="AL14" s="54">
        <v>0</v>
      </c>
      <c r="AM14" s="54">
        <f t="shared" si="4"/>
        <v>0</v>
      </c>
      <c r="AN14" s="54">
        <v>0</v>
      </c>
      <c r="AO14" s="54">
        <f t="shared" si="5"/>
        <v>0</v>
      </c>
      <c r="AP14" s="54">
        <v>0</v>
      </c>
      <c r="AQ14" s="54">
        <f t="shared" si="18"/>
        <v>0</v>
      </c>
      <c r="AR14" s="64">
        <f t="shared" si="6"/>
        <v>276600</v>
      </c>
      <c r="AS14" s="54">
        <f t="shared" si="19"/>
        <v>152.14521452145215</v>
      </c>
    </row>
    <row r="15" spans="1:45" ht="12.75">
      <c r="A15" s="6">
        <v>12</v>
      </c>
      <c r="B15" s="51" t="s">
        <v>56</v>
      </c>
      <c r="C15" s="52">
        <v>1530</v>
      </c>
      <c r="D15" s="54">
        <v>4029</v>
      </c>
      <c r="E15" s="54">
        <f t="shared" si="7"/>
        <v>2.6333333333333333</v>
      </c>
      <c r="F15" s="54">
        <v>0</v>
      </c>
      <c r="G15" s="54">
        <f t="shared" si="8"/>
        <v>0</v>
      </c>
      <c r="H15" s="54">
        <v>16989</v>
      </c>
      <c r="I15" s="54">
        <f t="shared" si="9"/>
        <v>11.10392156862745</v>
      </c>
      <c r="J15" s="54">
        <v>1335881</v>
      </c>
      <c r="K15" s="54">
        <f t="shared" si="10"/>
        <v>873.1248366013072</v>
      </c>
      <c r="L15" s="54">
        <v>34952</v>
      </c>
      <c r="M15" s="54">
        <f t="shared" si="11"/>
        <v>22.844444444444445</v>
      </c>
      <c r="N15" s="54">
        <v>6812</v>
      </c>
      <c r="O15" s="54">
        <f t="shared" si="12"/>
        <v>4.452287581699347</v>
      </c>
      <c r="P15" s="54">
        <v>2260</v>
      </c>
      <c r="Q15" s="54">
        <f t="shared" si="13"/>
        <v>1.477124183006536</v>
      </c>
      <c r="R15" s="54">
        <v>0</v>
      </c>
      <c r="S15" s="54">
        <f t="shared" si="14"/>
        <v>0</v>
      </c>
      <c r="T15" s="54">
        <v>64007</v>
      </c>
      <c r="U15" s="54">
        <f t="shared" si="14"/>
        <v>41.834640522875816</v>
      </c>
      <c r="V15" s="54">
        <v>13024</v>
      </c>
      <c r="W15" s="54">
        <f t="shared" si="0"/>
        <v>8.512418300653595</v>
      </c>
      <c r="X15" s="54">
        <v>7446</v>
      </c>
      <c r="Y15" s="54">
        <f t="shared" si="1"/>
        <v>4.866666666666666</v>
      </c>
      <c r="Z15" s="54">
        <v>121852</v>
      </c>
      <c r="AA15" s="54">
        <f t="shared" si="15"/>
        <v>79.64183006535947</v>
      </c>
      <c r="AB15" s="54">
        <v>0</v>
      </c>
      <c r="AC15" s="54">
        <f t="shared" si="16"/>
        <v>0</v>
      </c>
      <c r="AD15" s="54">
        <v>0</v>
      </c>
      <c r="AE15" s="54">
        <f t="shared" si="17"/>
        <v>0</v>
      </c>
      <c r="AF15" s="54">
        <v>0</v>
      </c>
      <c r="AG15" s="54">
        <f t="shared" si="17"/>
        <v>0</v>
      </c>
      <c r="AH15" s="54">
        <v>78505</v>
      </c>
      <c r="AI15" s="54">
        <f t="shared" si="2"/>
        <v>51.310457516339866</v>
      </c>
      <c r="AJ15" s="54">
        <v>0</v>
      </c>
      <c r="AK15" s="54">
        <f t="shared" si="3"/>
        <v>0</v>
      </c>
      <c r="AL15" s="54">
        <v>0</v>
      </c>
      <c r="AM15" s="54">
        <f t="shared" si="4"/>
        <v>0</v>
      </c>
      <c r="AN15" s="54">
        <v>0</v>
      </c>
      <c r="AO15" s="54">
        <f t="shared" si="5"/>
        <v>0</v>
      </c>
      <c r="AP15" s="54">
        <v>0</v>
      </c>
      <c r="AQ15" s="54">
        <f t="shared" si="18"/>
        <v>0</v>
      </c>
      <c r="AR15" s="64">
        <f t="shared" si="6"/>
        <v>1685757</v>
      </c>
      <c r="AS15" s="54">
        <f t="shared" si="19"/>
        <v>1101.8019607843137</v>
      </c>
    </row>
    <row r="16" spans="1:45" ht="12.75">
      <c r="A16" s="6">
        <v>13</v>
      </c>
      <c r="B16" s="51" t="s">
        <v>57</v>
      </c>
      <c r="C16" s="52">
        <v>1783</v>
      </c>
      <c r="D16" s="54">
        <v>1748</v>
      </c>
      <c r="E16" s="54">
        <f t="shared" si="7"/>
        <v>0.9803701626472238</v>
      </c>
      <c r="F16" s="54">
        <v>89</v>
      </c>
      <c r="G16" s="54">
        <f t="shared" si="8"/>
        <v>0.04991587212563096</v>
      </c>
      <c r="H16" s="54">
        <v>22286</v>
      </c>
      <c r="I16" s="54">
        <f t="shared" si="9"/>
        <v>12.49915872125631</v>
      </c>
      <c r="J16" s="54">
        <v>73115</v>
      </c>
      <c r="K16" s="54">
        <f t="shared" si="10"/>
        <v>41.006730229949525</v>
      </c>
      <c r="L16" s="54">
        <v>14994</v>
      </c>
      <c r="M16" s="54">
        <f t="shared" si="11"/>
        <v>8.409422321929332</v>
      </c>
      <c r="N16" s="54">
        <v>7412</v>
      </c>
      <c r="O16" s="54">
        <f t="shared" si="12"/>
        <v>4.15703869882221</v>
      </c>
      <c r="P16" s="54">
        <v>2137</v>
      </c>
      <c r="Q16" s="54">
        <f t="shared" si="13"/>
        <v>1.1985417835109367</v>
      </c>
      <c r="R16" s="54">
        <v>0</v>
      </c>
      <c r="S16" s="54">
        <f t="shared" si="14"/>
        <v>0</v>
      </c>
      <c r="T16" s="54">
        <v>12080</v>
      </c>
      <c r="U16" s="54">
        <f t="shared" si="14"/>
        <v>6.775098149186764</v>
      </c>
      <c r="V16" s="54">
        <v>5653</v>
      </c>
      <c r="W16" s="54">
        <f t="shared" si="0"/>
        <v>3.170499158721256</v>
      </c>
      <c r="X16" s="54">
        <v>1697</v>
      </c>
      <c r="Y16" s="54">
        <f t="shared" si="1"/>
        <v>0.9517666853617499</v>
      </c>
      <c r="Z16" s="54">
        <v>0</v>
      </c>
      <c r="AA16" s="54">
        <f t="shared" si="15"/>
        <v>0</v>
      </c>
      <c r="AB16" s="54">
        <v>0</v>
      </c>
      <c r="AC16" s="54">
        <f t="shared" si="16"/>
        <v>0</v>
      </c>
      <c r="AD16" s="54">
        <v>0</v>
      </c>
      <c r="AE16" s="54">
        <f t="shared" si="17"/>
        <v>0</v>
      </c>
      <c r="AF16" s="54">
        <v>0</v>
      </c>
      <c r="AG16" s="54">
        <f t="shared" si="17"/>
        <v>0</v>
      </c>
      <c r="AH16" s="54">
        <v>106180</v>
      </c>
      <c r="AI16" s="54">
        <f t="shared" si="2"/>
        <v>59.55131800336512</v>
      </c>
      <c r="AJ16" s="54">
        <v>354857</v>
      </c>
      <c r="AK16" s="54">
        <f t="shared" si="3"/>
        <v>199.02243409983174</v>
      </c>
      <c r="AL16" s="54">
        <v>0</v>
      </c>
      <c r="AM16" s="54">
        <f t="shared" si="4"/>
        <v>0</v>
      </c>
      <c r="AN16" s="54">
        <v>0</v>
      </c>
      <c r="AO16" s="54">
        <f t="shared" si="5"/>
        <v>0</v>
      </c>
      <c r="AP16" s="54">
        <v>0</v>
      </c>
      <c r="AQ16" s="54">
        <f t="shared" si="18"/>
        <v>0</v>
      </c>
      <c r="AR16" s="64">
        <f t="shared" si="6"/>
        <v>602248</v>
      </c>
      <c r="AS16" s="54">
        <f t="shared" si="19"/>
        <v>337.7722938867078</v>
      </c>
    </row>
    <row r="17" spans="1:45" ht="12.75">
      <c r="A17" s="6">
        <v>14</v>
      </c>
      <c r="B17" s="51" t="s">
        <v>58</v>
      </c>
      <c r="C17" s="52">
        <v>2579</v>
      </c>
      <c r="D17" s="54">
        <v>0</v>
      </c>
      <c r="E17" s="54">
        <f t="shared" si="7"/>
        <v>0</v>
      </c>
      <c r="F17" s="54">
        <v>0</v>
      </c>
      <c r="G17" s="54">
        <f t="shared" si="8"/>
        <v>0</v>
      </c>
      <c r="H17" s="54">
        <v>45855</v>
      </c>
      <c r="I17" s="54">
        <f t="shared" si="9"/>
        <v>17.780147343931755</v>
      </c>
      <c r="J17" s="54">
        <v>72008</v>
      </c>
      <c r="K17" s="54">
        <f t="shared" si="10"/>
        <v>27.920899573478092</v>
      </c>
      <c r="L17" s="54">
        <v>27430</v>
      </c>
      <c r="M17" s="54">
        <f t="shared" si="11"/>
        <v>10.635905389685925</v>
      </c>
      <c r="N17" s="54">
        <v>627</v>
      </c>
      <c r="O17" s="54">
        <f t="shared" si="12"/>
        <v>0.24311748739821637</v>
      </c>
      <c r="P17" s="54">
        <v>0</v>
      </c>
      <c r="Q17" s="54">
        <f t="shared" si="13"/>
        <v>0</v>
      </c>
      <c r="R17" s="54">
        <v>0</v>
      </c>
      <c r="S17" s="54">
        <f t="shared" si="14"/>
        <v>0</v>
      </c>
      <c r="T17" s="54">
        <v>49616</v>
      </c>
      <c r="U17" s="54">
        <f t="shared" si="14"/>
        <v>19.238464521132222</v>
      </c>
      <c r="V17" s="54">
        <v>4512</v>
      </c>
      <c r="W17" s="54">
        <f t="shared" si="0"/>
        <v>1.749515316013959</v>
      </c>
      <c r="X17" s="54">
        <v>5309</v>
      </c>
      <c r="Y17" s="54">
        <f t="shared" si="1"/>
        <v>2.058549825513765</v>
      </c>
      <c r="Z17" s="54">
        <v>0</v>
      </c>
      <c r="AA17" s="54">
        <f t="shared" si="15"/>
        <v>0</v>
      </c>
      <c r="AB17" s="54">
        <v>0</v>
      </c>
      <c r="AC17" s="54">
        <f t="shared" si="16"/>
        <v>0</v>
      </c>
      <c r="AD17" s="54">
        <v>0</v>
      </c>
      <c r="AE17" s="54">
        <f t="shared" si="17"/>
        <v>0</v>
      </c>
      <c r="AF17" s="54">
        <v>0</v>
      </c>
      <c r="AG17" s="54">
        <f t="shared" si="17"/>
        <v>0</v>
      </c>
      <c r="AH17" s="54">
        <v>148998</v>
      </c>
      <c r="AI17" s="54">
        <f t="shared" si="2"/>
        <v>57.7735556417216</v>
      </c>
      <c r="AJ17" s="54">
        <v>0</v>
      </c>
      <c r="AK17" s="54">
        <f t="shared" si="3"/>
        <v>0</v>
      </c>
      <c r="AL17" s="54">
        <v>0</v>
      </c>
      <c r="AM17" s="54">
        <f t="shared" si="4"/>
        <v>0</v>
      </c>
      <c r="AN17" s="54">
        <v>0</v>
      </c>
      <c r="AO17" s="54">
        <f t="shared" si="5"/>
        <v>0</v>
      </c>
      <c r="AP17" s="54">
        <v>0</v>
      </c>
      <c r="AQ17" s="54">
        <f t="shared" si="18"/>
        <v>0</v>
      </c>
      <c r="AR17" s="64">
        <f t="shared" si="6"/>
        <v>354355</v>
      </c>
      <c r="AS17" s="54">
        <f t="shared" si="19"/>
        <v>137.40015509887553</v>
      </c>
    </row>
    <row r="18" spans="1:45" ht="12.75">
      <c r="A18" s="7">
        <v>15</v>
      </c>
      <c r="B18" s="17" t="s">
        <v>59</v>
      </c>
      <c r="C18" s="10">
        <v>4042</v>
      </c>
      <c r="D18" s="55">
        <v>182</v>
      </c>
      <c r="E18" s="55">
        <f t="shared" si="7"/>
        <v>0.0450272142503711</v>
      </c>
      <c r="F18" s="55">
        <v>6676</v>
      </c>
      <c r="G18" s="55">
        <f t="shared" si="8"/>
        <v>1.6516575952498762</v>
      </c>
      <c r="H18" s="55">
        <v>93028</v>
      </c>
      <c r="I18" s="55">
        <f t="shared" si="9"/>
        <v>23.01533894111826</v>
      </c>
      <c r="J18" s="55">
        <v>106597</v>
      </c>
      <c r="K18" s="55">
        <f t="shared" si="10"/>
        <v>26.372340425531913</v>
      </c>
      <c r="L18" s="55">
        <v>34920</v>
      </c>
      <c r="M18" s="55">
        <f t="shared" si="11"/>
        <v>8.63928748144483</v>
      </c>
      <c r="N18" s="55">
        <v>253</v>
      </c>
      <c r="O18" s="55">
        <f t="shared" si="12"/>
        <v>0.06259277585353785</v>
      </c>
      <c r="P18" s="55">
        <v>0</v>
      </c>
      <c r="Q18" s="55">
        <f t="shared" si="13"/>
        <v>0</v>
      </c>
      <c r="R18" s="55">
        <v>0</v>
      </c>
      <c r="S18" s="55">
        <f t="shared" si="14"/>
        <v>0</v>
      </c>
      <c r="T18" s="55">
        <v>56485</v>
      </c>
      <c r="U18" s="55">
        <f t="shared" si="14"/>
        <v>13.974517565561603</v>
      </c>
      <c r="V18" s="55">
        <v>5532</v>
      </c>
      <c r="W18" s="55">
        <f t="shared" si="0"/>
        <v>1.3686293913904009</v>
      </c>
      <c r="X18" s="55">
        <v>0</v>
      </c>
      <c r="Y18" s="55">
        <f t="shared" si="1"/>
        <v>0</v>
      </c>
      <c r="Z18" s="55">
        <v>86620</v>
      </c>
      <c r="AA18" s="55">
        <f t="shared" si="15"/>
        <v>21.429985155863434</v>
      </c>
      <c r="AB18" s="55">
        <v>2450</v>
      </c>
      <c r="AC18" s="55">
        <f t="shared" si="16"/>
        <v>0.6061355764473033</v>
      </c>
      <c r="AD18" s="55">
        <v>0</v>
      </c>
      <c r="AE18" s="55">
        <f t="shared" si="17"/>
        <v>0</v>
      </c>
      <c r="AF18" s="55">
        <v>0</v>
      </c>
      <c r="AG18" s="55">
        <f t="shared" si="17"/>
        <v>0</v>
      </c>
      <c r="AH18" s="55">
        <v>232058</v>
      </c>
      <c r="AI18" s="55">
        <f t="shared" si="2"/>
        <v>57.411677387431965</v>
      </c>
      <c r="AJ18" s="55">
        <v>296796</v>
      </c>
      <c r="AK18" s="55">
        <f t="shared" si="3"/>
        <v>73.42800593765463</v>
      </c>
      <c r="AL18" s="55">
        <v>0</v>
      </c>
      <c r="AM18" s="55">
        <f t="shared" si="4"/>
        <v>0</v>
      </c>
      <c r="AN18" s="55">
        <v>0</v>
      </c>
      <c r="AO18" s="55">
        <f t="shared" si="5"/>
        <v>0</v>
      </c>
      <c r="AP18" s="55">
        <v>0</v>
      </c>
      <c r="AQ18" s="55">
        <f t="shared" si="18"/>
        <v>0</v>
      </c>
      <c r="AR18" s="65">
        <f t="shared" si="6"/>
        <v>921597</v>
      </c>
      <c r="AS18" s="55">
        <f t="shared" si="19"/>
        <v>228.00519544779812</v>
      </c>
    </row>
    <row r="19" spans="1:45" ht="12.75">
      <c r="A19" s="6">
        <v>16</v>
      </c>
      <c r="B19" s="51" t="s">
        <v>60</v>
      </c>
      <c r="C19" s="52">
        <v>4965</v>
      </c>
      <c r="D19" s="54">
        <v>4102</v>
      </c>
      <c r="E19" s="54">
        <f t="shared" si="7"/>
        <v>0.8261832829808661</v>
      </c>
      <c r="F19" s="54">
        <v>0</v>
      </c>
      <c r="G19" s="54">
        <f t="shared" si="8"/>
        <v>0</v>
      </c>
      <c r="H19" s="54">
        <v>63128</v>
      </c>
      <c r="I19" s="54">
        <f t="shared" si="9"/>
        <v>12.71460221550856</v>
      </c>
      <c r="J19" s="54">
        <v>157937</v>
      </c>
      <c r="K19" s="54">
        <f t="shared" si="10"/>
        <v>31.81007049345418</v>
      </c>
      <c r="L19" s="54">
        <v>56373</v>
      </c>
      <c r="M19" s="54">
        <f t="shared" si="11"/>
        <v>11.354078549848943</v>
      </c>
      <c r="N19" s="54">
        <v>19049</v>
      </c>
      <c r="O19" s="54">
        <f t="shared" si="12"/>
        <v>3.8366565961732126</v>
      </c>
      <c r="P19" s="54">
        <v>3086</v>
      </c>
      <c r="Q19" s="54">
        <f t="shared" si="13"/>
        <v>0.6215508559919436</v>
      </c>
      <c r="R19" s="54">
        <v>0</v>
      </c>
      <c r="S19" s="54">
        <f t="shared" si="14"/>
        <v>0</v>
      </c>
      <c r="T19" s="54">
        <v>108511</v>
      </c>
      <c r="U19" s="54">
        <f t="shared" si="14"/>
        <v>21.855186304128903</v>
      </c>
      <c r="V19" s="54">
        <v>0</v>
      </c>
      <c r="W19" s="54">
        <f t="shared" si="0"/>
        <v>0</v>
      </c>
      <c r="X19" s="54">
        <v>4822</v>
      </c>
      <c r="Y19" s="54">
        <f t="shared" si="1"/>
        <v>0.9711983887210474</v>
      </c>
      <c r="Z19" s="54">
        <v>0</v>
      </c>
      <c r="AA19" s="54">
        <f t="shared" si="15"/>
        <v>0</v>
      </c>
      <c r="AB19" s="54">
        <v>0</v>
      </c>
      <c r="AC19" s="54">
        <f t="shared" si="16"/>
        <v>0</v>
      </c>
      <c r="AD19" s="54">
        <v>0</v>
      </c>
      <c r="AE19" s="54">
        <f t="shared" si="17"/>
        <v>0</v>
      </c>
      <c r="AF19" s="54">
        <v>1132</v>
      </c>
      <c r="AG19" s="54">
        <f t="shared" si="17"/>
        <v>0.22799597180261832</v>
      </c>
      <c r="AH19" s="54">
        <v>338720</v>
      </c>
      <c r="AI19" s="54">
        <f t="shared" si="2"/>
        <v>68.22155085599195</v>
      </c>
      <c r="AJ19" s="54">
        <v>526321</v>
      </c>
      <c r="AK19" s="54">
        <f t="shared" si="3"/>
        <v>106.00624370594159</v>
      </c>
      <c r="AL19" s="54">
        <v>0</v>
      </c>
      <c r="AM19" s="54">
        <f t="shared" si="4"/>
        <v>0</v>
      </c>
      <c r="AN19" s="54">
        <v>0</v>
      </c>
      <c r="AO19" s="54">
        <f t="shared" si="5"/>
        <v>0</v>
      </c>
      <c r="AP19" s="54">
        <v>0</v>
      </c>
      <c r="AQ19" s="54">
        <f t="shared" si="18"/>
        <v>0</v>
      </c>
      <c r="AR19" s="64">
        <f t="shared" si="6"/>
        <v>1283181</v>
      </c>
      <c r="AS19" s="54">
        <f t="shared" si="19"/>
        <v>258.4453172205438</v>
      </c>
    </row>
    <row r="20" spans="1:45" ht="12.75">
      <c r="A20" s="6">
        <v>17</v>
      </c>
      <c r="B20" s="51" t="s">
        <v>61</v>
      </c>
      <c r="C20" s="52">
        <v>49197</v>
      </c>
      <c r="D20" s="54">
        <v>1648</v>
      </c>
      <c r="E20" s="54">
        <f t="shared" si="7"/>
        <v>0.033497977518954405</v>
      </c>
      <c r="F20" s="54">
        <v>44952</v>
      </c>
      <c r="G20" s="54">
        <f t="shared" si="8"/>
        <v>0.9137142508689554</v>
      </c>
      <c r="H20" s="54">
        <v>4513000</v>
      </c>
      <c r="I20" s="54">
        <f t="shared" si="9"/>
        <v>91.73323576640853</v>
      </c>
      <c r="J20" s="54">
        <v>398324</v>
      </c>
      <c r="K20" s="54">
        <f t="shared" si="10"/>
        <v>8.096509949793687</v>
      </c>
      <c r="L20" s="54">
        <v>404741</v>
      </c>
      <c r="M20" s="54">
        <f t="shared" si="11"/>
        <v>8.226944732402382</v>
      </c>
      <c r="N20" s="54">
        <v>47500</v>
      </c>
      <c r="O20" s="54">
        <f t="shared" si="12"/>
        <v>0.9655060267902514</v>
      </c>
      <c r="P20" s="54">
        <v>26000</v>
      </c>
      <c r="Q20" s="54">
        <f t="shared" si="13"/>
        <v>0.5284875094009798</v>
      </c>
      <c r="R20" s="54">
        <v>0</v>
      </c>
      <c r="S20" s="54">
        <f t="shared" si="14"/>
        <v>0</v>
      </c>
      <c r="T20" s="54">
        <v>2244394</v>
      </c>
      <c r="U20" s="54">
        <f t="shared" si="14"/>
        <v>45.6205459682501</v>
      </c>
      <c r="V20" s="54">
        <v>157493</v>
      </c>
      <c r="W20" s="54">
        <f t="shared" si="0"/>
        <v>3.2012724353110964</v>
      </c>
      <c r="X20" s="54">
        <v>363733</v>
      </c>
      <c r="Y20" s="54">
        <f t="shared" si="1"/>
        <v>7.393397971421021</v>
      </c>
      <c r="Z20" s="54">
        <v>14318</v>
      </c>
      <c r="AA20" s="54">
        <f t="shared" si="15"/>
        <v>0.2910340061385857</v>
      </c>
      <c r="AB20" s="54">
        <v>3000</v>
      </c>
      <c r="AC20" s="54">
        <f t="shared" si="16"/>
        <v>0.06097932800780535</v>
      </c>
      <c r="AD20" s="54">
        <v>92778</v>
      </c>
      <c r="AE20" s="54">
        <f t="shared" si="17"/>
        <v>1.8858466979693884</v>
      </c>
      <c r="AF20" s="54">
        <v>14622</v>
      </c>
      <c r="AG20" s="54">
        <f t="shared" si="17"/>
        <v>0.2972132447100433</v>
      </c>
      <c r="AH20" s="54">
        <v>1840052</v>
      </c>
      <c r="AI20" s="54">
        <f t="shared" si="2"/>
        <v>37.40171148647275</v>
      </c>
      <c r="AJ20" s="54">
        <v>0</v>
      </c>
      <c r="AK20" s="54">
        <f t="shared" si="3"/>
        <v>0</v>
      </c>
      <c r="AL20" s="54">
        <v>0</v>
      </c>
      <c r="AM20" s="54">
        <f t="shared" si="4"/>
        <v>0</v>
      </c>
      <c r="AN20" s="54">
        <v>0</v>
      </c>
      <c r="AO20" s="54">
        <f t="shared" si="5"/>
        <v>0</v>
      </c>
      <c r="AP20" s="54">
        <v>0</v>
      </c>
      <c r="AQ20" s="54">
        <f t="shared" si="18"/>
        <v>0</v>
      </c>
      <c r="AR20" s="64">
        <f t="shared" si="6"/>
        <v>10166555</v>
      </c>
      <c r="AS20" s="54">
        <f t="shared" si="19"/>
        <v>206.64989735146452</v>
      </c>
    </row>
    <row r="21" spans="1:45" ht="12.75">
      <c r="A21" s="6">
        <v>18</v>
      </c>
      <c r="B21" s="51" t="s">
        <v>62</v>
      </c>
      <c r="C21" s="52">
        <v>1499</v>
      </c>
      <c r="D21" s="54">
        <v>896</v>
      </c>
      <c r="E21" s="54">
        <f t="shared" si="7"/>
        <v>0.5977318212141428</v>
      </c>
      <c r="F21" s="54">
        <v>0</v>
      </c>
      <c r="G21" s="54">
        <f t="shared" si="8"/>
        <v>0</v>
      </c>
      <c r="H21" s="54">
        <v>49959</v>
      </c>
      <c r="I21" s="54">
        <f t="shared" si="9"/>
        <v>33.32821881254169</v>
      </c>
      <c r="J21" s="54">
        <v>54300</v>
      </c>
      <c r="K21" s="54">
        <f t="shared" si="10"/>
        <v>36.2241494329553</v>
      </c>
      <c r="L21" s="54">
        <v>20002</v>
      </c>
      <c r="M21" s="54">
        <f t="shared" si="11"/>
        <v>13.343562374916612</v>
      </c>
      <c r="N21" s="54">
        <v>8914</v>
      </c>
      <c r="O21" s="54">
        <f t="shared" si="12"/>
        <v>5.946631087391594</v>
      </c>
      <c r="P21" s="54">
        <v>7987</v>
      </c>
      <c r="Q21" s="54">
        <f t="shared" si="13"/>
        <v>5.328218812541694</v>
      </c>
      <c r="R21" s="54">
        <v>700</v>
      </c>
      <c r="S21" s="54">
        <f t="shared" si="14"/>
        <v>0.466977985323549</v>
      </c>
      <c r="T21" s="54">
        <v>87281</v>
      </c>
      <c r="U21" s="54">
        <f t="shared" si="14"/>
        <v>58.22615076717812</v>
      </c>
      <c r="V21" s="54">
        <v>5797</v>
      </c>
      <c r="W21" s="54">
        <f t="shared" si="0"/>
        <v>3.867244829886591</v>
      </c>
      <c r="X21" s="54">
        <v>4404</v>
      </c>
      <c r="Y21" s="54">
        <f t="shared" si="1"/>
        <v>2.9379586390927286</v>
      </c>
      <c r="Z21" s="54">
        <v>0</v>
      </c>
      <c r="AA21" s="54">
        <f t="shared" si="15"/>
        <v>0</v>
      </c>
      <c r="AB21" s="54">
        <v>0</v>
      </c>
      <c r="AC21" s="54">
        <f t="shared" si="16"/>
        <v>0</v>
      </c>
      <c r="AD21" s="54">
        <v>0</v>
      </c>
      <c r="AE21" s="54">
        <f t="shared" si="17"/>
        <v>0</v>
      </c>
      <c r="AF21" s="54">
        <v>276</v>
      </c>
      <c r="AG21" s="54">
        <f t="shared" si="17"/>
        <v>0.18412274849899934</v>
      </c>
      <c r="AH21" s="54">
        <v>147935</v>
      </c>
      <c r="AI21" s="54">
        <f t="shared" si="2"/>
        <v>98.68912608405604</v>
      </c>
      <c r="AJ21" s="54">
        <v>67620</v>
      </c>
      <c r="AK21" s="54">
        <f t="shared" si="3"/>
        <v>45.11007338225484</v>
      </c>
      <c r="AL21" s="54">
        <v>0</v>
      </c>
      <c r="AM21" s="54">
        <f t="shared" si="4"/>
        <v>0</v>
      </c>
      <c r="AN21" s="54">
        <v>0</v>
      </c>
      <c r="AO21" s="54">
        <f t="shared" si="5"/>
        <v>0</v>
      </c>
      <c r="AP21" s="54">
        <v>0</v>
      </c>
      <c r="AQ21" s="54">
        <f t="shared" si="18"/>
        <v>0</v>
      </c>
      <c r="AR21" s="64">
        <f t="shared" si="6"/>
        <v>456071</v>
      </c>
      <c r="AS21" s="54">
        <f t="shared" si="19"/>
        <v>304.2501667778519</v>
      </c>
    </row>
    <row r="22" spans="1:45" ht="12.75">
      <c r="A22" s="6">
        <v>19</v>
      </c>
      <c r="B22" s="51" t="s">
        <v>63</v>
      </c>
      <c r="C22" s="52">
        <v>2356</v>
      </c>
      <c r="D22" s="54">
        <v>1179</v>
      </c>
      <c r="E22" s="54">
        <f t="shared" si="7"/>
        <v>0.5004244482173175</v>
      </c>
      <c r="F22" s="54">
        <v>0</v>
      </c>
      <c r="G22" s="54">
        <f t="shared" si="8"/>
        <v>0</v>
      </c>
      <c r="H22" s="54">
        <v>122203</v>
      </c>
      <c r="I22" s="54">
        <f t="shared" si="9"/>
        <v>51.8688455008489</v>
      </c>
      <c r="J22" s="54">
        <v>0</v>
      </c>
      <c r="K22" s="54">
        <f t="shared" si="10"/>
        <v>0</v>
      </c>
      <c r="L22" s="54">
        <v>800</v>
      </c>
      <c r="M22" s="54">
        <f t="shared" si="11"/>
        <v>0.3395585738539898</v>
      </c>
      <c r="N22" s="54">
        <v>0</v>
      </c>
      <c r="O22" s="54">
        <f t="shared" si="12"/>
        <v>0</v>
      </c>
      <c r="P22" s="54">
        <v>0</v>
      </c>
      <c r="Q22" s="54">
        <f t="shared" si="13"/>
        <v>0</v>
      </c>
      <c r="R22" s="54">
        <v>0</v>
      </c>
      <c r="S22" s="54">
        <f t="shared" si="14"/>
        <v>0</v>
      </c>
      <c r="T22" s="54">
        <v>44220</v>
      </c>
      <c r="U22" s="54">
        <f t="shared" si="14"/>
        <v>18.769100169779286</v>
      </c>
      <c r="V22" s="54">
        <v>10167</v>
      </c>
      <c r="W22" s="54">
        <f t="shared" si="0"/>
        <v>4.315365025466893</v>
      </c>
      <c r="X22" s="54">
        <v>0</v>
      </c>
      <c r="Y22" s="54">
        <f t="shared" si="1"/>
        <v>0</v>
      </c>
      <c r="Z22" s="54">
        <v>96886</v>
      </c>
      <c r="AA22" s="54">
        <f t="shared" si="15"/>
        <v>41.12308998302207</v>
      </c>
      <c r="AB22" s="54">
        <v>744</v>
      </c>
      <c r="AC22" s="54">
        <f t="shared" si="16"/>
        <v>0.3157894736842105</v>
      </c>
      <c r="AD22" s="54">
        <v>0</v>
      </c>
      <c r="AE22" s="54">
        <f t="shared" si="17"/>
        <v>0</v>
      </c>
      <c r="AF22" s="54">
        <v>1149</v>
      </c>
      <c r="AG22" s="54">
        <f t="shared" si="17"/>
        <v>0.4876910016977929</v>
      </c>
      <c r="AH22" s="54">
        <v>159891</v>
      </c>
      <c r="AI22" s="54">
        <f t="shared" si="2"/>
        <v>67.86544991511036</v>
      </c>
      <c r="AJ22" s="54">
        <v>-149</v>
      </c>
      <c r="AK22" s="54">
        <f t="shared" si="3"/>
        <v>-0.0632427843803056</v>
      </c>
      <c r="AL22" s="54">
        <v>0</v>
      </c>
      <c r="AM22" s="54">
        <f t="shared" si="4"/>
        <v>0</v>
      </c>
      <c r="AN22" s="54">
        <v>0</v>
      </c>
      <c r="AO22" s="54">
        <f t="shared" si="5"/>
        <v>0</v>
      </c>
      <c r="AP22" s="54">
        <v>0</v>
      </c>
      <c r="AQ22" s="54">
        <f t="shared" si="18"/>
        <v>0</v>
      </c>
      <c r="AR22" s="64">
        <f t="shared" si="6"/>
        <v>437090</v>
      </c>
      <c r="AS22" s="54">
        <f t="shared" si="19"/>
        <v>185.5220713073005</v>
      </c>
    </row>
    <row r="23" spans="1:45" ht="12.75">
      <c r="A23" s="7">
        <v>20</v>
      </c>
      <c r="B23" s="17" t="s">
        <v>64</v>
      </c>
      <c r="C23" s="10">
        <v>6173</v>
      </c>
      <c r="D23" s="55">
        <v>3310</v>
      </c>
      <c r="E23" s="55">
        <f t="shared" si="7"/>
        <v>0.5362060586424753</v>
      </c>
      <c r="F23" s="55">
        <v>0</v>
      </c>
      <c r="G23" s="55">
        <f t="shared" si="8"/>
        <v>0</v>
      </c>
      <c r="H23" s="55">
        <v>213990</v>
      </c>
      <c r="I23" s="55">
        <f t="shared" si="9"/>
        <v>34.665478697553866</v>
      </c>
      <c r="J23" s="55">
        <v>163837</v>
      </c>
      <c r="K23" s="55">
        <f t="shared" si="10"/>
        <v>26.54090393649765</v>
      </c>
      <c r="L23" s="55">
        <v>0</v>
      </c>
      <c r="M23" s="55">
        <f t="shared" si="11"/>
        <v>0</v>
      </c>
      <c r="N23" s="55">
        <v>0</v>
      </c>
      <c r="O23" s="55">
        <f t="shared" si="12"/>
        <v>0</v>
      </c>
      <c r="P23" s="55">
        <v>689</v>
      </c>
      <c r="Q23" s="55">
        <f t="shared" si="13"/>
        <v>0.11161509800745181</v>
      </c>
      <c r="R23" s="55">
        <v>0</v>
      </c>
      <c r="S23" s="55">
        <f t="shared" si="14"/>
        <v>0</v>
      </c>
      <c r="T23" s="55">
        <v>265337</v>
      </c>
      <c r="U23" s="55">
        <f t="shared" si="14"/>
        <v>42.98347642961283</v>
      </c>
      <c r="V23" s="55">
        <v>43422</v>
      </c>
      <c r="W23" s="55">
        <f t="shared" si="0"/>
        <v>7.034181111291106</v>
      </c>
      <c r="X23" s="55">
        <v>13382</v>
      </c>
      <c r="Y23" s="55">
        <f t="shared" si="1"/>
        <v>2.1678276364814515</v>
      </c>
      <c r="Z23" s="55">
        <v>0</v>
      </c>
      <c r="AA23" s="55">
        <f t="shared" si="15"/>
        <v>0</v>
      </c>
      <c r="AB23" s="55">
        <v>8067</v>
      </c>
      <c r="AC23" s="55">
        <f t="shared" si="16"/>
        <v>1.3068200226794104</v>
      </c>
      <c r="AD23" s="55">
        <v>0</v>
      </c>
      <c r="AE23" s="55">
        <f t="shared" si="17"/>
        <v>0</v>
      </c>
      <c r="AF23" s="55">
        <v>0</v>
      </c>
      <c r="AG23" s="55">
        <f t="shared" si="17"/>
        <v>0</v>
      </c>
      <c r="AH23" s="55">
        <v>160162</v>
      </c>
      <c r="AI23" s="55">
        <f t="shared" si="2"/>
        <v>25.945569415195205</v>
      </c>
      <c r="AJ23" s="55">
        <v>288628</v>
      </c>
      <c r="AK23" s="55">
        <f t="shared" si="3"/>
        <v>46.75652033047141</v>
      </c>
      <c r="AL23" s="55">
        <v>94002</v>
      </c>
      <c r="AM23" s="55">
        <f t="shared" si="4"/>
        <v>15.22792807387008</v>
      </c>
      <c r="AN23" s="55">
        <v>0</v>
      </c>
      <c r="AO23" s="55">
        <f t="shared" si="5"/>
        <v>0</v>
      </c>
      <c r="AP23" s="55">
        <v>0</v>
      </c>
      <c r="AQ23" s="55">
        <f t="shared" si="18"/>
        <v>0</v>
      </c>
      <c r="AR23" s="65">
        <f t="shared" si="6"/>
        <v>1254826</v>
      </c>
      <c r="AS23" s="55">
        <f t="shared" si="19"/>
        <v>203.27652681030293</v>
      </c>
    </row>
    <row r="24" spans="1:45" ht="12.75">
      <c r="A24" s="6">
        <v>21</v>
      </c>
      <c r="B24" s="51" t="s">
        <v>65</v>
      </c>
      <c r="C24" s="52">
        <v>3476</v>
      </c>
      <c r="D24" s="54">
        <v>1144</v>
      </c>
      <c r="E24" s="54">
        <f t="shared" si="7"/>
        <v>0.3291139240506329</v>
      </c>
      <c r="F24" s="54">
        <v>11120</v>
      </c>
      <c r="G24" s="54">
        <f t="shared" si="8"/>
        <v>3.1990794016110473</v>
      </c>
      <c r="H24" s="54">
        <v>44647</v>
      </c>
      <c r="I24" s="54">
        <f t="shared" si="9"/>
        <v>12.844361334867664</v>
      </c>
      <c r="J24" s="54">
        <v>75050</v>
      </c>
      <c r="K24" s="54">
        <f t="shared" si="10"/>
        <v>21.59090909090909</v>
      </c>
      <c r="L24" s="54">
        <v>30480</v>
      </c>
      <c r="M24" s="54">
        <f t="shared" si="11"/>
        <v>8.768699654775604</v>
      </c>
      <c r="N24" s="54">
        <v>610</v>
      </c>
      <c r="O24" s="54">
        <f t="shared" si="12"/>
        <v>0.17548906789413118</v>
      </c>
      <c r="P24" s="54">
        <v>2962</v>
      </c>
      <c r="Q24" s="54">
        <f t="shared" si="13"/>
        <v>0.8521288837744534</v>
      </c>
      <c r="R24" s="54">
        <v>0</v>
      </c>
      <c r="S24" s="54">
        <f t="shared" si="14"/>
        <v>0</v>
      </c>
      <c r="T24" s="54">
        <v>78129</v>
      </c>
      <c r="U24" s="54">
        <f t="shared" si="14"/>
        <v>22.476697353279633</v>
      </c>
      <c r="V24" s="54">
        <v>7871</v>
      </c>
      <c r="W24" s="54">
        <f t="shared" si="0"/>
        <v>2.2643843498273877</v>
      </c>
      <c r="X24" s="54">
        <v>331</v>
      </c>
      <c r="Y24" s="54">
        <f t="shared" si="1"/>
        <v>0.09522439585730726</v>
      </c>
      <c r="Z24" s="54">
        <v>0</v>
      </c>
      <c r="AA24" s="54">
        <f t="shared" si="15"/>
        <v>0</v>
      </c>
      <c r="AB24" s="54">
        <v>0</v>
      </c>
      <c r="AC24" s="54">
        <f t="shared" si="16"/>
        <v>0</v>
      </c>
      <c r="AD24" s="54">
        <v>0</v>
      </c>
      <c r="AE24" s="54">
        <f t="shared" si="17"/>
        <v>0</v>
      </c>
      <c r="AF24" s="54">
        <v>0</v>
      </c>
      <c r="AG24" s="54">
        <f t="shared" si="17"/>
        <v>0</v>
      </c>
      <c r="AH24" s="54">
        <v>94952</v>
      </c>
      <c r="AI24" s="54">
        <f t="shared" si="2"/>
        <v>27.31645569620253</v>
      </c>
      <c r="AJ24" s="54">
        <v>364730</v>
      </c>
      <c r="AK24" s="54">
        <f t="shared" si="3"/>
        <v>104.92807825086307</v>
      </c>
      <c r="AL24" s="54">
        <v>30216</v>
      </c>
      <c r="AM24" s="54">
        <f t="shared" si="4"/>
        <v>8.692750287686996</v>
      </c>
      <c r="AN24" s="54">
        <v>0</v>
      </c>
      <c r="AO24" s="54">
        <f t="shared" si="5"/>
        <v>0</v>
      </c>
      <c r="AP24" s="54">
        <v>0</v>
      </c>
      <c r="AQ24" s="54">
        <f t="shared" si="18"/>
        <v>0</v>
      </c>
      <c r="AR24" s="64">
        <f t="shared" si="6"/>
        <v>742242</v>
      </c>
      <c r="AS24" s="54">
        <f t="shared" si="19"/>
        <v>213.53337169159954</v>
      </c>
    </row>
    <row r="25" spans="1:45" ht="12.75">
      <c r="A25" s="6">
        <v>22</v>
      </c>
      <c r="B25" s="51" t="s">
        <v>66</v>
      </c>
      <c r="C25" s="52">
        <v>3559</v>
      </c>
      <c r="D25" s="54">
        <v>0</v>
      </c>
      <c r="E25" s="54">
        <f t="shared" si="7"/>
        <v>0</v>
      </c>
      <c r="F25" s="54">
        <v>416</v>
      </c>
      <c r="G25" s="54">
        <f t="shared" si="8"/>
        <v>0.1168867659454903</v>
      </c>
      <c r="H25" s="54">
        <v>45382</v>
      </c>
      <c r="I25" s="54">
        <f t="shared" si="9"/>
        <v>12.75133464456308</v>
      </c>
      <c r="J25" s="54">
        <v>98606</v>
      </c>
      <c r="K25" s="54">
        <f t="shared" si="10"/>
        <v>27.70609721831975</v>
      </c>
      <c r="L25" s="54">
        <v>122600</v>
      </c>
      <c r="M25" s="54">
        <f t="shared" si="11"/>
        <v>34.44787861758921</v>
      </c>
      <c r="N25" s="54">
        <v>14182</v>
      </c>
      <c r="O25" s="54">
        <f t="shared" si="12"/>
        <v>3.9848271986513066</v>
      </c>
      <c r="P25" s="54">
        <v>2553</v>
      </c>
      <c r="Q25" s="54">
        <f t="shared" si="13"/>
        <v>0.7173363304298961</v>
      </c>
      <c r="R25" s="54">
        <v>0</v>
      </c>
      <c r="S25" s="54">
        <f t="shared" si="14"/>
        <v>0</v>
      </c>
      <c r="T25" s="54">
        <v>87941</v>
      </c>
      <c r="U25" s="54">
        <f t="shared" si="14"/>
        <v>24.709468951952797</v>
      </c>
      <c r="V25" s="54">
        <v>12545</v>
      </c>
      <c r="W25" s="54">
        <f t="shared" si="0"/>
        <v>3.524866535543692</v>
      </c>
      <c r="X25" s="54">
        <v>349</v>
      </c>
      <c r="Y25" s="54">
        <f t="shared" si="1"/>
        <v>0.09806125316100028</v>
      </c>
      <c r="Z25" s="54">
        <v>0</v>
      </c>
      <c r="AA25" s="54">
        <f t="shared" si="15"/>
        <v>0</v>
      </c>
      <c r="AB25" s="54">
        <v>1686</v>
      </c>
      <c r="AC25" s="54">
        <f t="shared" si="16"/>
        <v>0.47372857544254005</v>
      </c>
      <c r="AD25" s="54">
        <v>0</v>
      </c>
      <c r="AE25" s="54">
        <f t="shared" si="17"/>
        <v>0</v>
      </c>
      <c r="AF25" s="54">
        <v>0</v>
      </c>
      <c r="AG25" s="54">
        <f t="shared" si="17"/>
        <v>0</v>
      </c>
      <c r="AH25" s="54">
        <v>196014</v>
      </c>
      <c r="AI25" s="54">
        <f t="shared" si="2"/>
        <v>55.07558302894071</v>
      </c>
      <c r="AJ25" s="54">
        <v>12325</v>
      </c>
      <c r="AK25" s="54">
        <f t="shared" si="3"/>
        <v>3.463051418937904</v>
      </c>
      <c r="AL25" s="54">
        <v>0</v>
      </c>
      <c r="AM25" s="54">
        <f t="shared" si="4"/>
        <v>0</v>
      </c>
      <c r="AN25" s="54">
        <v>0</v>
      </c>
      <c r="AO25" s="54">
        <f t="shared" si="5"/>
        <v>0</v>
      </c>
      <c r="AP25" s="54">
        <v>0</v>
      </c>
      <c r="AQ25" s="54">
        <f t="shared" si="18"/>
        <v>0</v>
      </c>
      <c r="AR25" s="64">
        <f t="shared" si="6"/>
        <v>594599</v>
      </c>
      <c r="AS25" s="54">
        <f t="shared" si="19"/>
        <v>167.06912053947738</v>
      </c>
    </row>
    <row r="26" spans="1:45" ht="12.75">
      <c r="A26" s="6">
        <v>23</v>
      </c>
      <c r="B26" s="51" t="s">
        <v>67</v>
      </c>
      <c r="C26" s="52">
        <v>14129</v>
      </c>
      <c r="D26" s="54">
        <v>0</v>
      </c>
      <c r="E26" s="54">
        <f t="shared" si="7"/>
        <v>0</v>
      </c>
      <c r="F26" s="54">
        <v>0</v>
      </c>
      <c r="G26" s="54">
        <f t="shared" si="8"/>
        <v>0</v>
      </c>
      <c r="H26" s="54">
        <v>356664</v>
      </c>
      <c r="I26" s="54">
        <f t="shared" si="9"/>
        <v>25.243400099086983</v>
      </c>
      <c r="J26" s="54">
        <v>1187858</v>
      </c>
      <c r="K26" s="54">
        <f t="shared" si="10"/>
        <v>84.0723334984783</v>
      </c>
      <c r="L26" s="54">
        <v>121673</v>
      </c>
      <c r="M26" s="54">
        <f t="shared" si="11"/>
        <v>8.611579021869913</v>
      </c>
      <c r="N26" s="54">
        <v>35166</v>
      </c>
      <c r="O26" s="54">
        <f t="shared" si="12"/>
        <v>2.488923490692901</v>
      </c>
      <c r="P26" s="54">
        <v>2734</v>
      </c>
      <c r="Q26" s="54">
        <f t="shared" si="13"/>
        <v>0.19350272489206596</v>
      </c>
      <c r="R26" s="54">
        <v>0</v>
      </c>
      <c r="S26" s="54">
        <f t="shared" si="14"/>
        <v>0</v>
      </c>
      <c r="T26" s="54">
        <v>131042</v>
      </c>
      <c r="U26" s="54">
        <f t="shared" si="14"/>
        <v>9.274683275532592</v>
      </c>
      <c r="V26" s="54">
        <v>17764</v>
      </c>
      <c r="W26" s="54">
        <f t="shared" si="0"/>
        <v>1.2572722768773446</v>
      </c>
      <c r="X26" s="54">
        <v>4864</v>
      </c>
      <c r="Y26" s="54">
        <f t="shared" si="1"/>
        <v>0.3442564937362871</v>
      </c>
      <c r="Z26" s="54">
        <v>0</v>
      </c>
      <c r="AA26" s="54">
        <f t="shared" si="15"/>
        <v>0</v>
      </c>
      <c r="AB26" s="54">
        <v>46543</v>
      </c>
      <c r="AC26" s="54">
        <f t="shared" si="16"/>
        <v>3.2941467902894757</v>
      </c>
      <c r="AD26" s="54">
        <v>0</v>
      </c>
      <c r="AE26" s="54">
        <f t="shared" si="17"/>
        <v>0</v>
      </c>
      <c r="AF26" s="54">
        <v>3654</v>
      </c>
      <c r="AG26" s="54">
        <f t="shared" si="17"/>
        <v>0.25861702880600185</v>
      </c>
      <c r="AH26" s="54">
        <v>632547</v>
      </c>
      <c r="AI26" s="54">
        <f t="shared" si="2"/>
        <v>44.76941043244391</v>
      </c>
      <c r="AJ26" s="54">
        <v>1941054</v>
      </c>
      <c r="AK26" s="54">
        <f t="shared" si="3"/>
        <v>137.38084790147923</v>
      </c>
      <c r="AL26" s="54">
        <v>8264</v>
      </c>
      <c r="AM26" s="54">
        <f t="shared" si="4"/>
        <v>0.5848963125486588</v>
      </c>
      <c r="AN26" s="54">
        <v>0</v>
      </c>
      <c r="AO26" s="54">
        <f t="shared" si="5"/>
        <v>0</v>
      </c>
      <c r="AP26" s="54">
        <v>0</v>
      </c>
      <c r="AQ26" s="54">
        <f t="shared" si="18"/>
        <v>0</v>
      </c>
      <c r="AR26" s="64">
        <f t="shared" si="6"/>
        <v>4489827</v>
      </c>
      <c r="AS26" s="54">
        <f t="shared" si="19"/>
        <v>317.77386934673365</v>
      </c>
    </row>
    <row r="27" spans="1:45" ht="12.75">
      <c r="A27" s="6">
        <v>24</v>
      </c>
      <c r="B27" s="51" t="s">
        <v>68</v>
      </c>
      <c r="C27" s="52">
        <v>4290</v>
      </c>
      <c r="D27" s="54">
        <v>0</v>
      </c>
      <c r="E27" s="54">
        <f t="shared" si="7"/>
        <v>0</v>
      </c>
      <c r="F27" s="54">
        <v>0</v>
      </c>
      <c r="G27" s="54">
        <f t="shared" si="8"/>
        <v>0</v>
      </c>
      <c r="H27" s="54">
        <v>110843</v>
      </c>
      <c r="I27" s="54">
        <f t="shared" si="9"/>
        <v>25.83752913752914</v>
      </c>
      <c r="J27" s="54">
        <v>532514</v>
      </c>
      <c r="K27" s="54">
        <f t="shared" si="10"/>
        <v>124.12913752913752</v>
      </c>
      <c r="L27" s="54">
        <v>68579</v>
      </c>
      <c r="M27" s="54">
        <f t="shared" si="11"/>
        <v>15.985780885780885</v>
      </c>
      <c r="N27" s="54">
        <v>13968</v>
      </c>
      <c r="O27" s="54">
        <f t="shared" si="12"/>
        <v>3.255944055944056</v>
      </c>
      <c r="P27" s="54">
        <v>1398</v>
      </c>
      <c r="Q27" s="54">
        <f t="shared" si="13"/>
        <v>0.3258741258741259</v>
      </c>
      <c r="R27" s="54">
        <v>0</v>
      </c>
      <c r="S27" s="54">
        <f t="shared" si="14"/>
        <v>0</v>
      </c>
      <c r="T27" s="54">
        <v>126049</v>
      </c>
      <c r="U27" s="54">
        <f t="shared" si="14"/>
        <v>29.382051282051282</v>
      </c>
      <c r="V27" s="54">
        <v>13119</v>
      </c>
      <c r="W27" s="54">
        <f t="shared" si="0"/>
        <v>3.058041958041958</v>
      </c>
      <c r="X27" s="54">
        <v>1816</v>
      </c>
      <c r="Y27" s="54">
        <f t="shared" si="1"/>
        <v>0.4233100233100233</v>
      </c>
      <c r="Z27" s="54">
        <v>54432</v>
      </c>
      <c r="AA27" s="54">
        <f t="shared" si="15"/>
        <v>12.688111888111887</v>
      </c>
      <c r="AB27" s="54">
        <v>0</v>
      </c>
      <c r="AC27" s="54">
        <f t="shared" si="16"/>
        <v>0</v>
      </c>
      <c r="AD27" s="54">
        <v>0</v>
      </c>
      <c r="AE27" s="54">
        <f t="shared" si="17"/>
        <v>0</v>
      </c>
      <c r="AF27" s="54">
        <v>1105</v>
      </c>
      <c r="AG27" s="54">
        <f t="shared" si="17"/>
        <v>0.25757575757575757</v>
      </c>
      <c r="AH27" s="54">
        <v>474035</v>
      </c>
      <c r="AI27" s="54">
        <f t="shared" si="2"/>
        <v>110.497668997669</v>
      </c>
      <c r="AJ27" s="54">
        <v>651247</v>
      </c>
      <c r="AK27" s="54">
        <f t="shared" si="3"/>
        <v>151.8058275058275</v>
      </c>
      <c r="AL27" s="54">
        <v>0</v>
      </c>
      <c r="AM27" s="54">
        <f t="shared" si="4"/>
        <v>0</v>
      </c>
      <c r="AN27" s="54">
        <v>0</v>
      </c>
      <c r="AO27" s="54">
        <f t="shared" si="5"/>
        <v>0</v>
      </c>
      <c r="AP27" s="54">
        <v>0</v>
      </c>
      <c r="AQ27" s="54">
        <f t="shared" si="18"/>
        <v>0</v>
      </c>
      <c r="AR27" s="64">
        <f t="shared" si="6"/>
        <v>2049105</v>
      </c>
      <c r="AS27" s="54">
        <f t="shared" si="19"/>
        <v>477.6468531468532</v>
      </c>
    </row>
    <row r="28" spans="1:45" ht="12.75">
      <c r="A28" s="7">
        <v>25</v>
      </c>
      <c r="B28" s="17" t="s">
        <v>69</v>
      </c>
      <c r="C28" s="10">
        <v>2162</v>
      </c>
      <c r="D28" s="55">
        <v>0</v>
      </c>
      <c r="E28" s="55">
        <f t="shared" si="7"/>
        <v>0</v>
      </c>
      <c r="F28" s="55">
        <v>0</v>
      </c>
      <c r="G28" s="55">
        <f t="shared" si="8"/>
        <v>0</v>
      </c>
      <c r="H28" s="55">
        <v>155167</v>
      </c>
      <c r="I28" s="55">
        <f t="shared" si="9"/>
        <v>71.77012025901942</v>
      </c>
      <c r="J28" s="55">
        <v>0</v>
      </c>
      <c r="K28" s="55">
        <f t="shared" si="10"/>
        <v>0</v>
      </c>
      <c r="L28" s="55">
        <v>81244</v>
      </c>
      <c r="M28" s="55">
        <f t="shared" si="11"/>
        <v>37.578168362627196</v>
      </c>
      <c r="N28" s="55">
        <v>0</v>
      </c>
      <c r="O28" s="55">
        <f t="shared" si="12"/>
        <v>0</v>
      </c>
      <c r="P28" s="55">
        <v>22380</v>
      </c>
      <c r="Q28" s="55">
        <f t="shared" si="13"/>
        <v>10.351526364477335</v>
      </c>
      <c r="R28" s="55">
        <v>0</v>
      </c>
      <c r="S28" s="55">
        <f t="shared" si="14"/>
        <v>0</v>
      </c>
      <c r="T28" s="55">
        <v>32035</v>
      </c>
      <c r="U28" s="55">
        <f t="shared" si="14"/>
        <v>14.817298797409805</v>
      </c>
      <c r="V28" s="55">
        <v>345</v>
      </c>
      <c r="W28" s="55">
        <f t="shared" si="0"/>
        <v>0.1595744680851064</v>
      </c>
      <c r="X28" s="55">
        <v>318</v>
      </c>
      <c r="Y28" s="55">
        <f t="shared" si="1"/>
        <v>0.14708603145235893</v>
      </c>
      <c r="Z28" s="55">
        <v>0</v>
      </c>
      <c r="AA28" s="55">
        <f t="shared" si="15"/>
        <v>0</v>
      </c>
      <c r="AB28" s="55">
        <v>0</v>
      </c>
      <c r="AC28" s="55">
        <f t="shared" si="16"/>
        <v>0</v>
      </c>
      <c r="AD28" s="55">
        <v>0</v>
      </c>
      <c r="AE28" s="55">
        <f t="shared" si="17"/>
        <v>0</v>
      </c>
      <c r="AF28" s="55">
        <v>0</v>
      </c>
      <c r="AG28" s="55">
        <f t="shared" si="17"/>
        <v>0</v>
      </c>
      <c r="AH28" s="55">
        <v>103785</v>
      </c>
      <c r="AI28" s="55">
        <f t="shared" si="2"/>
        <v>48.004162812210915</v>
      </c>
      <c r="AJ28" s="55">
        <v>15094</v>
      </c>
      <c r="AK28" s="55">
        <f t="shared" si="3"/>
        <v>6.98149861239593</v>
      </c>
      <c r="AL28" s="55">
        <v>0</v>
      </c>
      <c r="AM28" s="55">
        <f t="shared" si="4"/>
        <v>0</v>
      </c>
      <c r="AN28" s="55">
        <v>0</v>
      </c>
      <c r="AO28" s="55">
        <f t="shared" si="5"/>
        <v>0</v>
      </c>
      <c r="AP28" s="55">
        <v>192</v>
      </c>
      <c r="AQ28" s="55">
        <f t="shared" si="18"/>
        <v>0.08880666049953746</v>
      </c>
      <c r="AR28" s="65">
        <f t="shared" si="6"/>
        <v>410560</v>
      </c>
      <c r="AS28" s="55">
        <f t="shared" si="19"/>
        <v>189.89824236817762</v>
      </c>
    </row>
    <row r="29" spans="1:45" ht="12.75">
      <c r="A29" s="6">
        <v>26</v>
      </c>
      <c r="B29" s="51" t="s">
        <v>70</v>
      </c>
      <c r="C29" s="52">
        <v>43528</v>
      </c>
      <c r="D29" s="54">
        <v>33285</v>
      </c>
      <c r="E29" s="54">
        <f t="shared" si="7"/>
        <v>0.7646802058445139</v>
      </c>
      <c r="F29" s="54">
        <v>216872</v>
      </c>
      <c r="G29" s="54">
        <f t="shared" si="8"/>
        <v>4.982356184524903</v>
      </c>
      <c r="H29" s="54">
        <v>1701886</v>
      </c>
      <c r="I29" s="54">
        <f t="shared" si="9"/>
        <v>39.098649145377685</v>
      </c>
      <c r="J29" s="54">
        <v>5135184</v>
      </c>
      <c r="K29" s="54">
        <f t="shared" si="10"/>
        <v>117.97426943576548</v>
      </c>
      <c r="L29" s="54">
        <v>187442</v>
      </c>
      <c r="M29" s="54">
        <f t="shared" si="11"/>
        <v>4.30623966182687</v>
      </c>
      <c r="N29" s="54">
        <v>0</v>
      </c>
      <c r="O29" s="54">
        <f t="shared" si="12"/>
        <v>0</v>
      </c>
      <c r="P29" s="54">
        <v>0</v>
      </c>
      <c r="Q29" s="54">
        <f t="shared" si="13"/>
        <v>0</v>
      </c>
      <c r="R29" s="54">
        <v>30000</v>
      </c>
      <c r="S29" s="54">
        <f t="shared" si="14"/>
        <v>0.6892115419959566</v>
      </c>
      <c r="T29" s="54">
        <v>2511190</v>
      </c>
      <c r="U29" s="54">
        <f t="shared" si="14"/>
        <v>57.69137107149421</v>
      </c>
      <c r="V29" s="54">
        <v>105443</v>
      </c>
      <c r="W29" s="54">
        <f t="shared" si="0"/>
        <v>2.422417754089322</v>
      </c>
      <c r="X29" s="54">
        <v>295480</v>
      </c>
      <c r="Y29" s="54">
        <f t="shared" si="1"/>
        <v>6.788274214298842</v>
      </c>
      <c r="Z29" s="54">
        <v>9397</v>
      </c>
      <c r="AA29" s="54">
        <f t="shared" si="15"/>
        <v>0.21588402867120016</v>
      </c>
      <c r="AB29" s="54">
        <v>93097</v>
      </c>
      <c r="AC29" s="54">
        <f t="shared" si="16"/>
        <v>2.138784230839919</v>
      </c>
      <c r="AD29" s="54">
        <v>0</v>
      </c>
      <c r="AE29" s="54">
        <f t="shared" si="17"/>
        <v>0</v>
      </c>
      <c r="AF29" s="54">
        <v>89403</v>
      </c>
      <c r="AG29" s="54">
        <f t="shared" si="17"/>
        <v>2.0539193163021503</v>
      </c>
      <c r="AH29" s="54">
        <v>1048990</v>
      </c>
      <c r="AI29" s="54">
        <f t="shared" si="2"/>
        <v>24.099200514611283</v>
      </c>
      <c r="AJ29" s="54">
        <v>4769699</v>
      </c>
      <c r="AK29" s="54">
        <f t="shared" si="3"/>
        <v>109.57772008821908</v>
      </c>
      <c r="AL29" s="54">
        <v>0</v>
      </c>
      <c r="AM29" s="54">
        <f t="shared" si="4"/>
        <v>0</v>
      </c>
      <c r="AN29" s="54">
        <v>0</v>
      </c>
      <c r="AO29" s="54">
        <f t="shared" si="5"/>
        <v>0</v>
      </c>
      <c r="AP29" s="54">
        <v>0</v>
      </c>
      <c r="AQ29" s="54">
        <f t="shared" si="18"/>
        <v>0</v>
      </c>
      <c r="AR29" s="64">
        <f t="shared" si="6"/>
        <v>16227368</v>
      </c>
      <c r="AS29" s="54">
        <f t="shared" si="19"/>
        <v>372.8029773938614</v>
      </c>
    </row>
    <row r="30" spans="1:45" ht="12.75">
      <c r="A30" s="6">
        <v>27</v>
      </c>
      <c r="B30" s="51" t="s">
        <v>71</v>
      </c>
      <c r="C30" s="52">
        <v>5776</v>
      </c>
      <c r="D30" s="54">
        <v>4179</v>
      </c>
      <c r="E30" s="54">
        <f t="shared" si="7"/>
        <v>0.72351108033241</v>
      </c>
      <c r="F30" s="54">
        <v>0</v>
      </c>
      <c r="G30" s="54">
        <f t="shared" si="8"/>
        <v>0</v>
      </c>
      <c r="H30" s="54">
        <v>104708</v>
      </c>
      <c r="I30" s="54">
        <f t="shared" si="9"/>
        <v>18.128116343490305</v>
      </c>
      <c r="J30" s="54">
        <v>362479</v>
      </c>
      <c r="K30" s="54">
        <f t="shared" si="10"/>
        <v>62.7560595567867</v>
      </c>
      <c r="L30" s="54">
        <v>56781</v>
      </c>
      <c r="M30" s="54">
        <f t="shared" si="11"/>
        <v>9.830505540166206</v>
      </c>
      <c r="N30" s="54">
        <v>0</v>
      </c>
      <c r="O30" s="54">
        <f t="shared" si="12"/>
        <v>0</v>
      </c>
      <c r="P30" s="54">
        <v>1549</v>
      </c>
      <c r="Q30" s="54">
        <f t="shared" si="13"/>
        <v>0.2681786703601108</v>
      </c>
      <c r="R30" s="54">
        <v>0</v>
      </c>
      <c r="S30" s="54">
        <f t="shared" si="14"/>
        <v>0</v>
      </c>
      <c r="T30" s="54">
        <v>73457</v>
      </c>
      <c r="U30" s="54">
        <f t="shared" si="14"/>
        <v>12.717624653739612</v>
      </c>
      <c r="V30" s="54">
        <v>14039</v>
      </c>
      <c r="W30" s="54">
        <f t="shared" si="0"/>
        <v>2.4305747922437675</v>
      </c>
      <c r="X30" s="54">
        <v>0</v>
      </c>
      <c r="Y30" s="54">
        <f t="shared" si="1"/>
        <v>0</v>
      </c>
      <c r="Z30" s="54">
        <v>421138</v>
      </c>
      <c r="AA30" s="54">
        <f t="shared" si="15"/>
        <v>72.91170360110803</v>
      </c>
      <c r="AB30" s="54">
        <v>0</v>
      </c>
      <c r="AC30" s="54">
        <f t="shared" si="16"/>
        <v>0</v>
      </c>
      <c r="AD30" s="54">
        <v>0</v>
      </c>
      <c r="AE30" s="54">
        <f t="shared" si="17"/>
        <v>0</v>
      </c>
      <c r="AF30" s="54">
        <v>0</v>
      </c>
      <c r="AG30" s="54">
        <f t="shared" si="17"/>
        <v>0</v>
      </c>
      <c r="AH30" s="54">
        <v>336543</v>
      </c>
      <c r="AI30" s="54">
        <f t="shared" si="2"/>
        <v>58.26575484764543</v>
      </c>
      <c r="AJ30" s="54">
        <v>52005</v>
      </c>
      <c r="AK30" s="54">
        <f t="shared" si="3"/>
        <v>9.003635734072022</v>
      </c>
      <c r="AL30" s="54">
        <v>3005</v>
      </c>
      <c r="AM30" s="54">
        <f t="shared" si="4"/>
        <v>0.5202562326869806</v>
      </c>
      <c r="AN30" s="54">
        <v>0</v>
      </c>
      <c r="AO30" s="54">
        <f t="shared" si="5"/>
        <v>0</v>
      </c>
      <c r="AP30" s="54">
        <v>0</v>
      </c>
      <c r="AQ30" s="54">
        <f t="shared" si="18"/>
        <v>0</v>
      </c>
      <c r="AR30" s="64">
        <f t="shared" si="6"/>
        <v>1429883</v>
      </c>
      <c r="AS30" s="54">
        <f t="shared" si="19"/>
        <v>247.5559210526316</v>
      </c>
    </row>
    <row r="31" spans="1:45" ht="12.75">
      <c r="A31" s="6">
        <v>28</v>
      </c>
      <c r="B31" s="51" t="s">
        <v>72</v>
      </c>
      <c r="C31" s="52">
        <v>30255</v>
      </c>
      <c r="D31" s="54">
        <v>50627</v>
      </c>
      <c r="E31" s="54">
        <f t="shared" si="7"/>
        <v>1.6733432490497437</v>
      </c>
      <c r="F31" s="54">
        <v>16636</v>
      </c>
      <c r="G31" s="54">
        <f t="shared" si="8"/>
        <v>0.5498595273508511</v>
      </c>
      <c r="H31" s="54">
        <v>855550</v>
      </c>
      <c r="I31" s="54">
        <f t="shared" si="9"/>
        <v>28.27797058337465</v>
      </c>
      <c r="J31" s="54">
        <v>1079877</v>
      </c>
      <c r="K31" s="54">
        <f t="shared" si="10"/>
        <v>35.692513634110064</v>
      </c>
      <c r="L31" s="54">
        <v>0</v>
      </c>
      <c r="M31" s="54">
        <f t="shared" si="11"/>
        <v>0</v>
      </c>
      <c r="N31" s="54">
        <v>0</v>
      </c>
      <c r="O31" s="54">
        <f t="shared" si="12"/>
        <v>0</v>
      </c>
      <c r="P31" s="54">
        <v>0</v>
      </c>
      <c r="Q31" s="54">
        <f t="shared" si="13"/>
        <v>0</v>
      </c>
      <c r="R31" s="54">
        <v>0</v>
      </c>
      <c r="S31" s="54">
        <f t="shared" si="14"/>
        <v>0</v>
      </c>
      <c r="T31" s="54">
        <v>937017</v>
      </c>
      <c r="U31" s="54">
        <f t="shared" si="14"/>
        <v>30.97064947942489</v>
      </c>
      <c r="V31" s="54">
        <v>39723</v>
      </c>
      <c r="W31" s="54">
        <f t="shared" si="0"/>
        <v>1.3129400099157165</v>
      </c>
      <c r="X31" s="54">
        <v>32891</v>
      </c>
      <c r="Y31" s="54">
        <f t="shared" si="1"/>
        <v>1.0871260948603536</v>
      </c>
      <c r="Z31" s="54">
        <v>0</v>
      </c>
      <c r="AA31" s="54">
        <f t="shared" si="15"/>
        <v>0</v>
      </c>
      <c r="AB31" s="54">
        <v>3750</v>
      </c>
      <c r="AC31" s="54">
        <f t="shared" si="16"/>
        <v>0.12394645513138325</v>
      </c>
      <c r="AD31" s="54">
        <v>0</v>
      </c>
      <c r="AE31" s="54">
        <f t="shared" si="17"/>
        <v>0</v>
      </c>
      <c r="AF31" s="54">
        <v>17597</v>
      </c>
      <c r="AG31" s="54">
        <f t="shared" si="17"/>
        <v>0.5816228722525203</v>
      </c>
      <c r="AH31" s="54">
        <v>1158711</v>
      </c>
      <c r="AI31" s="54">
        <f t="shared" si="2"/>
        <v>38.29816559246405</v>
      </c>
      <c r="AJ31" s="54">
        <v>4917124</v>
      </c>
      <c r="AK31" s="54">
        <f t="shared" si="3"/>
        <v>162.52269046438605</v>
      </c>
      <c r="AL31" s="54">
        <v>4638</v>
      </c>
      <c r="AM31" s="54">
        <f t="shared" si="4"/>
        <v>0.15329697570649478</v>
      </c>
      <c r="AN31" s="54">
        <v>0</v>
      </c>
      <c r="AO31" s="54">
        <f t="shared" si="5"/>
        <v>0</v>
      </c>
      <c r="AP31" s="54">
        <v>0</v>
      </c>
      <c r="AQ31" s="54">
        <f t="shared" si="18"/>
        <v>0</v>
      </c>
      <c r="AR31" s="64">
        <f t="shared" si="6"/>
        <v>9114141</v>
      </c>
      <c r="AS31" s="54">
        <f t="shared" si="19"/>
        <v>301.2441249380268</v>
      </c>
    </row>
    <row r="32" spans="1:45" ht="12.75">
      <c r="A32" s="6">
        <v>29</v>
      </c>
      <c r="B32" s="51" t="s">
        <v>73</v>
      </c>
      <c r="C32" s="52">
        <v>14613</v>
      </c>
      <c r="D32" s="54">
        <v>0</v>
      </c>
      <c r="E32" s="54">
        <f t="shared" si="7"/>
        <v>0</v>
      </c>
      <c r="F32" s="54">
        <v>0</v>
      </c>
      <c r="G32" s="54">
        <f t="shared" si="8"/>
        <v>0</v>
      </c>
      <c r="H32" s="54">
        <v>763778</v>
      </c>
      <c r="I32" s="54">
        <f t="shared" si="9"/>
        <v>52.26702251419969</v>
      </c>
      <c r="J32" s="54">
        <v>1216139</v>
      </c>
      <c r="K32" s="54">
        <f t="shared" si="10"/>
        <v>83.22308903031548</v>
      </c>
      <c r="L32" s="54">
        <v>39899</v>
      </c>
      <c r="M32" s="54">
        <f t="shared" si="11"/>
        <v>2.730377061520564</v>
      </c>
      <c r="N32" s="54">
        <v>52838</v>
      </c>
      <c r="O32" s="54">
        <f t="shared" si="12"/>
        <v>3.6158215287757476</v>
      </c>
      <c r="P32" s="54">
        <v>12848</v>
      </c>
      <c r="Q32" s="54">
        <f t="shared" si="13"/>
        <v>0.8792171354273592</v>
      </c>
      <c r="R32" s="54">
        <v>0</v>
      </c>
      <c r="S32" s="54">
        <f t="shared" si="14"/>
        <v>0</v>
      </c>
      <c r="T32" s="54">
        <v>297938</v>
      </c>
      <c r="U32" s="54">
        <f t="shared" si="14"/>
        <v>20.388558133169095</v>
      </c>
      <c r="V32" s="54">
        <v>41677</v>
      </c>
      <c r="W32" s="54">
        <f t="shared" si="0"/>
        <v>2.8520495449257512</v>
      </c>
      <c r="X32" s="54">
        <v>4019</v>
      </c>
      <c r="Y32" s="54">
        <f t="shared" si="1"/>
        <v>0.2750290836926025</v>
      </c>
      <c r="Z32" s="54">
        <v>357093</v>
      </c>
      <c r="AA32" s="54">
        <f t="shared" si="15"/>
        <v>24.436665982344486</v>
      </c>
      <c r="AB32" s="54">
        <v>0</v>
      </c>
      <c r="AC32" s="54">
        <f t="shared" si="16"/>
        <v>0</v>
      </c>
      <c r="AD32" s="54">
        <v>0</v>
      </c>
      <c r="AE32" s="54">
        <f t="shared" si="17"/>
        <v>0</v>
      </c>
      <c r="AF32" s="54">
        <v>43608</v>
      </c>
      <c r="AG32" s="54">
        <f t="shared" si="17"/>
        <v>2.98419215766783</v>
      </c>
      <c r="AH32" s="54">
        <v>592073</v>
      </c>
      <c r="AI32" s="54">
        <f t="shared" si="2"/>
        <v>40.516868541709435</v>
      </c>
      <c r="AJ32" s="54">
        <v>324626</v>
      </c>
      <c r="AK32" s="54">
        <f t="shared" si="3"/>
        <v>22.21487716416889</v>
      </c>
      <c r="AL32" s="54">
        <v>0</v>
      </c>
      <c r="AM32" s="54">
        <f t="shared" si="4"/>
        <v>0</v>
      </c>
      <c r="AN32" s="54">
        <v>0</v>
      </c>
      <c r="AO32" s="54">
        <f t="shared" si="5"/>
        <v>0</v>
      </c>
      <c r="AP32" s="54">
        <v>0</v>
      </c>
      <c r="AQ32" s="54">
        <f t="shared" si="18"/>
        <v>0</v>
      </c>
      <c r="AR32" s="64">
        <f t="shared" si="6"/>
        <v>3746536</v>
      </c>
      <c r="AS32" s="54">
        <f t="shared" si="19"/>
        <v>256.3837678779169</v>
      </c>
    </row>
    <row r="33" spans="1:45" ht="12.75">
      <c r="A33" s="7">
        <v>30</v>
      </c>
      <c r="B33" s="17" t="s">
        <v>74</v>
      </c>
      <c r="C33" s="10">
        <v>2715</v>
      </c>
      <c r="D33" s="55">
        <v>0</v>
      </c>
      <c r="E33" s="55">
        <f t="shared" si="7"/>
        <v>0</v>
      </c>
      <c r="F33" s="55">
        <v>0</v>
      </c>
      <c r="G33" s="55">
        <f t="shared" si="8"/>
        <v>0</v>
      </c>
      <c r="H33" s="55">
        <v>42722</v>
      </c>
      <c r="I33" s="55">
        <f t="shared" si="9"/>
        <v>15.735543278084714</v>
      </c>
      <c r="J33" s="55">
        <v>128682</v>
      </c>
      <c r="K33" s="55">
        <f t="shared" si="10"/>
        <v>47.39668508287293</v>
      </c>
      <c r="L33" s="55">
        <v>29685</v>
      </c>
      <c r="M33" s="55">
        <f t="shared" si="11"/>
        <v>10.933701657458563</v>
      </c>
      <c r="N33" s="55">
        <v>13340</v>
      </c>
      <c r="O33" s="55">
        <f t="shared" si="12"/>
        <v>4.913443830570903</v>
      </c>
      <c r="P33" s="55">
        <v>0</v>
      </c>
      <c r="Q33" s="55">
        <f t="shared" si="13"/>
        <v>0</v>
      </c>
      <c r="R33" s="55">
        <v>0</v>
      </c>
      <c r="S33" s="55">
        <f t="shared" si="14"/>
        <v>0</v>
      </c>
      <c r="T33" s="55">
        <v>86261</v>
      </c>
      <c r="U33" s="55">
        <f t="shared" si="14"/>
        <v>31.772007366482505</v>
      </c>
      <c r="V33" s="55">
        <v>27948</v>
      </c>
      <c r="W33" s="55">
        <f t="shared" si="0"/>
        <v>10.293922651933702</v>
      </c>
      <c r="X33" s="55">
        <v>554</v>
      </c>
      <c r="Y33" s="55">
        <f t="shared" si="1"/>
        <v>0.20405156537753222</v>
      </c>
      <c r="Z33" s="55">
        <v>19129</v>
      </c>
      <c r="AA33" s="55">
        <f t="shared" si="15"/>
        <v>7.045672191528545</v>
      </c>
      <c r="AB33" s="55">
        <v>34448</v>
      </c>
      <c r="AC33" s="55">
        <f t="shared" si="16"/>
        <v>12.688029465930018</v>
      </c>
      <c r="AD33" s="55">
        <v>0</v>
      </c>
      <c r="AE33" s="55">
        <f t="shared" si="17"/>
        <v>0</v>
      </c>
      <c r="AF33" s="55">
        <v>0</v>
      </c>
      <c r="AG33" s="55">
        <f t="shared" si="17"/>
        <v>0</v>
      </c>
      <c r="AH33" s="55">
        <v>152015</v>
      </c>
      <c r="AI33" s="55">
        <f t="shared" si="2"/>
        <v>55.99079189686925</v>
      </c>
      <c r="AJ33" s="55">
        <v>450168</v>
      </c>
      <c r="AK33" s="55">
        <f t="shared" si="3"/>
        <v>165.80773480662984</v>
      </c>
      <c r="AL33" s="55">
        <v>0</v>
      </c>
      <c r="AM33" s="55">
        <f t="shared" si="4"/>
        <v>0</v>
      </c>
      <c r="AN33" s="55">
        <v>0</v>
      </c>
      <c r="AO33" s="55">
        <f t="shared" si="5"/>
        <v>0</v>
      </c>
      <c r="AP33" s="55">
        <v>0</v>
      </c>
      <c r="AQ33" s="55">
        <f t="shared" si="18"/>
        <v>0</v>
      </c>
      <c r="AR33" s="65">
        <f t="shared" si="6"/>
        <v>984952</v>
      </c>
      <c r="AS33" s="55">
        <f t="shared" si="19"/>
        <v>362.7815837937385</v>
      </c>
    </row>
    <row r="34" spans="1:45" ht="12.75">
      <c r="A34" s="6">
        <v>31</v>
      </c>
      <c r="B34" s="51" t="s">
        <v>75</v>
      </c>
      <c r="C34" s="52">
        <v>6657</v>
      </c>
      <c r="D34" s="54">
        <v>26716</v>
      </c>
      <c r="E34" s="54">
        <f t="shared" si="7"/>
        <v>4.0132191677933005</v>
      </c>
      <c r="F34" s="54">
        <v>0</v>
      </c>
      <c r="G34" s="54">
        <f t="shared" si="8"/>
        <v>0</v>
      </c>
      <c r="H34" s="54">
        <v>153140</v>
      </c>
      <c r="I34" s="54">
        <f t="shared" si="9"/>
        <v>23.004356316659155</v>
      </c>
      <c r="J34" s="54">
        <v>69493</v>
      </c>
      <c r="K34" s="54">
        <f t="shared" si="10"/>
        <v>10.439086675679736</v>
      </c>
      <c r="L34" s="54">
        <v>77615</v>
      </c>
      <c r="M34" s="54">
        <f t="shared" si="11"/>
        <v>11.65915577587502</v>
      </c>
      <c r="N34" s="54">
        <v>16278</v>
      </c>
      <c r="O34" s="54">
        <f t="shared" si="12"/>
        <v>2.445245606128887</v>
      </c>
      <c r="P34" s="54">
        <v>-140</v>
      </c>
      <c r="Q34" s="54">
        <f t="shared" si="13"/>
        <v>-0.02103049421661409</v>
      </c>
      <c r="R34" s="54">
        <v>0</v>
      </c>
      <c r="S34" s="54">
        <f t="shared" si="14"/>
        <v>0</v>
      </c>
      <c r="T34" s="54">
        <v>133595</v>
      </c>
      <c r="U34" s="54">
        <f t="shared" si="14"/>
        <v>20.068349106203996</v>
      </c>
      <c r="V34" s="54">
        <v>6300</v>
      </c>
      <c r="W34" s="54">
        <f t="shared" si="0"/>
        <v>0.9463722397476341</v>
      </c>
      <c r="X34" s="54">
        <v>1259</v>
      </c>
      <c r="Y34" s="54">
        <f t="shared" si="1"/>
        <v>0.18912423013369387</v>
      </c>
      <c r="Z34" s="54">
        <v>60284</v>
      </c>
      <c r="AA34" s="54">
        <f t="shared" si="15"/>
        <v>9.055730809674028</v>
      </c>
      <c r="AB34" s="54">
        <v>0</v>
      </c>
      <c r="AC34" s="54">
        <f t="shared" si="16"/>
        <v>0</v>
      </c>
      <c r="AD34" s="54">
        <v>0</v>
      </c>
      <c r="AE34" s="54">
        <f t="shared" si="17"/>
        <v>0</v>
      </c>
      <c r="AF34" s="54">
        <v>0</v>
      </c>
      <c r="AG34" s="54">
        <f t="shared" si="17"/>
        <v>0</v>
      </c>
      <c r="AH34" s="54">
        <v>201806</v>
      </c>
      <c r="AI34" s="54">
        <f t="shared" si="2"/>
        <v>30.31485654198588</v>
      </c>
      <c r="AJ34" s="54">
        <v>20539</v>
      </c>
      <c r="AK34" s="54">
        <f t="shared" si="3"/>
        <v>3.08532371939312</v>
      </c>
      <c r="AL34" s="54">
        <v>0</v>
      </c>
      <c r="AM34" s="54">
        <f t="shared" si="4"/>
        <v>0</v>
      </c>
      <c r="AN34" s="54">
        <v>0</v>
      </c>
      <c r="AO34" s="54">
        <f t="shared" si="5"/>
        <v>0</v>
      </c>
      <c r="AP34" s="54">
        <v>0</v>
      </c>
      <c r="AQ34" s="54">
        <f t="shared" si="18"/>
        <v>0</v>
      </c>
      <c r="AR34" s="64">
        <f t="shared" si="6"/>
        <v>766885</v>
      </c>
      <c r="AS34" s="54">
        <f t="shared" si="19"/>
        <v>115.19978969505783</v>
      </c>
    </row>
    <row r="35" spans="1:45" ht="12.75">
      <c r="A35" s="6">
        <v>32</v>
      </c>
      <c r="B35" s="51" t="s">
        <v>76</v>
      </c>
      <c r="C35" s="52">
        <v>23155</v>
      </c>
      <c r="D35" s="54">
        <v>6102</v>
      </c>
      <c r="E35" s="54">
        <f t="shared" si="7"/>
        <v>0.26352839559490393</v>
      </c>
      <c r="F35" s="54">
        <v>0</v>
      </c>
      <c r="G35" s="54">
        <f t="shared" si="8"/>
        <v>0</v>
      </c>
      <c r="H35" s="54">
        <v>248979</v>
      </c>
      <c r="I35" s="54">
        <f t="shared" si="9"/>
        <v>10.75270999784064</v>
      </c>
      <c r="J35" s="54">
        <v>377609</v>
      </c>
      <c r="K35" s="54">
        <f t="shared" si="10"/>
        <v>16.30788166702656</v>
      </c>
      <c r="L35" s="54">
        <v>142138</v>
      </c>
      <c r="M35" s="54">
        <f t="shared" si="11"/>
        <v>6.138544590801123</v>
      </c>
      <c r="N35" s="54">
        <v>33668</v>
      </c>
      <c r="O35" s="54">
        <f t="shared" si="12"/>
        <v>1.4540272079464478</v>
      </c>
      <c r="P35" s="54">
        <v>8378</v>
      </c>
      <c r="Q35" s="54">
        <f t="shared" si="13"/>
        <v>0.3618225005398402</v>
      </c>
      <c r="R35" s="54">
        <v>0</v>
      </c>
      <c r="S35" s="54">
        <f t="shared" si="14"/>
        <v>0</v>
      </c>
      <c r="T35" s="54">
        <v>84177</v>
      </c>
      <c r="U35" s="54">
        <f t="shared" si="14"/>
        <v>3.635370330382207</v>
      </c>
      <c r="V35" s="54">
        <v>24299</v>
      </c>
      <c r="W35" s="54">
        <f t="shared" si="0"/>
        <v>1.0494061757719715</v>
      </c>
      <c r="X35" s="54">
        <v>16714</v>
      </c>
      <c r="Y35" s="54">
        <f t="shared" si="1"/>
        <v>0.721831137983157</v>
      </c>
      <c r="Z35" s="54">
        <v>0</v>
      </c>
      <c r="AA35" s="54">
        <f t="shared" si="15"/>
        <v>0</v>
      </c>
      <c r="AB35" s="54">
        <v>0</v>
      </c>
      <c r="AC35" s="54">
        <f t="shared" si="16"/>
        <v>0</v>
      </c>
      <c r="AD35" s="54">
        <v>0</v>
      </c>
      <c r="AE35" s="54">
        <f t="shared" si="17"/>
        <v>0</v>
      </c>
      <c r="AF35" s="54">
        <v>0</v>
      </c>
      <c r="AG35" s="54">
        <f t="shared" si="17"/>
        <v>0</v>
      </c>
      <c r="AH35" s="54">
        <v>487737</v>
      </c>
      <c r="AI35" s="54">
        <f t="shared" si="2"/>
        <v>21.06400345497733</v>
      </c>
      <c r="AJ35" s="54">
        <v>1017230</v>
      </c>
      <c r="AK35" s="54">
        <f t="shared" si="3"/>
        <v>43.931332325631615</v>
      </c>
      <c r="AL35" s="54">
        <v>0</v>
      </c>
      <c r="AM35" s="54">
        <f t="shared" si="4"/>
        <v>0</v>
      </c>
      <c r="AN35" s="54">
        <v>0</v>
      </c>
      <c r="AO35" s="54">
        <f t="shared" si="5"/>
        <v>0</v>
      </c>
      <c r="AP35" s="54">
        <v>0</v>
      </c>
      <c r="AQ35" s="54">
        <f t="shared" si="18"/>
        <v>0</v>
      </c>
      <c r="AR35" s="64">
        <f t="shared" si="6"/>
        <v>2447031</v>
      </c>
      <c r="AS35" s="54">
        <f t="shared" si="19"/>
        <v>105.68045778449579</v>
      </c>
    </row>
    <row r="36" spans="1:45" ht="12.75">
      <c r="A36" s="6">
        <v>33</v>
      </c>
      <c r="B36" s="51" t="s">
        <v>77</v>
      </c>
      <c r="C36" s="52">
        <v>2304</v>
      </c>
      <c r="D36" s="54">
        <v>5568</v>
      </c>
      <c r="E36" s="54">
        <f t="shared" si="7"/>
        <v>2.4166666666666665</v>
      </c>
      <c r="F36" s="54">
        <v>0</v>
      </c>
      <c r="G36" s="54">
        <f t="shared" si="8"/>
        <v>0</v>
      </c>
      <c r="H36" s="54">
        <v>114457</v>
      </c>
      <c r="I36" s="54">
        <f t="shared" si="9"/>
        <v>49.677517361111114</v>
      </c>
      <c r="J36" s="54">
        <v>7326</v>
      </c>
      <c r="K36" s="54">
        <f t="shared" si="10"/>
        <v>3.1796875</v>
      </c>
      <c r="L36" s="54">
        <v>157738</v>
      </c>
      <c r="M36" s="54">
        <f t="shared" si="11"/>
        <v>68.46267361111111</v>
      </c>
      <c r="N36" s="54">
        <v>0</v>
      </c>
      <c r="O36" s="54">
        <f t="shared" si="12"/>
        <v>0</v>
      </c>
      <c r="P36" s="54">
        <v>0</v>
      </c>
      <c r="Q36" s="54">
        <f t="shared" si="13"/>
        <v>0</v>
      </c>
      <c r="R36" s="54">
        <v>0</v>
      </c>
      <c r="S36" s="54">
        <f t="shared" si="14"/>
        <v>0</v>
      </c>
      <c r="T36" s="54">
        <v>31672</v>
      </c>
      <c r="U36" s="54">
        <f t="shared" si="14"/>
        <v>13.746527777777779</v>
      </c>
      <c r="V36" s="54">
        <v>13465</v>
      </c>
      <c r="W36" s="54">
        <f aca="true" t="shared" si="20" ref="W36:W67">V36/$C36</f>
        <v>5.844184027777778</v>
      </c>
      <c r="X36" s="54">
        <v>47</v>
      </c>
      <c r="Y36" s="54">
        <f aca="true" t="shared" si="21" ref="Y36:Y67">X36/$C36</f>
        <v>0.020399305555555556</v>
      </c>
      <c r="Z36" s="54">
        <v>11653</v>
      </c>
      <c r="AA36" s="54">
        <f t="shared" si="15"/>
        <v>5.057725694444445</v>
      </c>
      <c r="AB36" s="54">
        <v>0</v>
      </c>
      <c r="AC36" s="54">
        <f t="shared" si="16"/>
        <v>0</v>
      </c>
      <c r="AD36" s="54">
        <v>0</v>
      </c>
      <c r="AE36" s="54">
        <f t="shared" si="17"/>
        <v>0</v>
      </c>
      <c r="AF36" s="54">
        <v>0</v>
      </c>
      <c r="AG36" s="54">
        <f t="shared" si="17"/>
        <v>0</v>
      </c>
      <c r="AH36" s="54">
        <v>168904</v>
      </c>
      <c r="AI36" s="54">
        <f aca="true" t="shared" si="22" ref="AI36:AI67">AH36/$C36</f>
        <v>73.30902777777777</v>
      </c>
      <c r="AJ36" s="54">
        <v>0</v>
      </c>
      <c r="AK36" s="54">
        <f aca="true" t="shared" si="23" ref="AK36:AK67">AJ36/$C36</f>
        <v>0</v>
      </c>
      <c r="AL36" s="54">
        <v>0</v>
      </c>
      <c r="AM36" s="54">
        <f aca="true" t="shared" si="24" ref="AM36:AM67">AL36/$C36</f>
        <v>0</v>
      </c>
      <c r="AN36" s="54">
        <v>0</v>
      </c>
      <c r="AO36" s="54">
        <f aca="true" t="shared" si="25" ref="AO36:AO67">AN36/$C36</f>
        <v>0</v>
      </c>
      <c r="AP36" s="54">
        <v>0</v>
      </c>
      <c r="AQ36" s="54">
        <f t="shared" si="18"/>
        <v>0</v>
      </c>
      <c r="AR36" s="64">
        <f aca="true" t="shared" si="26" ref="AR36:AR69">D36+F36+H36+J36+L36+N36+P36+R36+T36+V36+X36+Z36+AB36+AD36+AF36+AH36+AJ36+AL36+AN36+AP36</f>
        <v>510830</v>
      </c>
      <c r="AS36" s="54">
        <f t="shared" si="19"/>
        <v>221.71440972222223</v>
      </c>
    </row>
    <row r="37" spans="1:45" ht="12.75">
      <c r="A37" s="6">
        <v>34</v>
      </c>
      <c r="B37" s="51" t="s">
        <v>78</v>
      </c>
      <c r="C37" s="52">
        <v>4977</v>
      </c>
      <c r="D37" s="54">
        <v>3802</v>
      </c>
      <c r="E37" s="54">
        <f t="shared" si="7"/>
        <v>0.7639140044203335</v>
      </c>
      <c r="F37" s="54">
        <v>0</v>
      </c>
      <c r="G37" s="54">
        <f t="shared" si="8"/>
        <v>0</v>
      </c>
      <c r="H37" s="54">
        <v>120070</v>
      </c>
      <c r="I37" s="54">
        <f t="shared" si="9"/>
        <v>24.124974884468557</v>
      </c>
      <c r="J37" s="54">
        <v>140943</v>
      </c>
      <c r="K37" s="54">
        <f t="shared" si="10"/>
        <v>28.318866787221218</v>
      </c>
      <c r="L37" s="54">
        <v>111321</v>
      </c>
      <c r="M37" s="54">
        <f t="shared" si="11"/>
        <v>22.367088607594937</v>
      </c>
      <c r="N37" s="54">
        <v>18847</v>
      </c>
      <c r="O37" s="54">
        <f t="shared" si="12"/>
        <v>3.78681936909785</v>
      </c>
      <c r="P37" s="54">
        <v>4013</v>
      </c>
      <c r="Q37" s="54">
        <f t="shared" si="13"/>
        <v>0.8063090214988949</v>
      </c>
      <c r="R37" s="54">
        <v>0</v>
      </c>
      <c r="S37" s="54">
        <f t="shared" si="14"/>
        <v>0</v>
      </c>
      <c r="T37" s="54">
        <v>65429</v>
      </c>
      <c r="U37" s="54">
        <f t="shared" si="14"/>
        <v>13.146272855133615</v>
      </c>
      <c r="V37" s="54">
        <v>14818</v>
      </c>
      <c r="W37" s="54">
        <f t="shared" si="20"/>
        <v>2.9772955595740407</v>
      </c>
      <c r="X37" s="54">
        <v>116</v>
      </c>
      <c r="Y37" s="54">
        <f t="shared" si="21"/>
        <v>0.023307213180630903</v>
      </c>
      <c r="Z37" s="54">
        <v>90918</v>
      </c>
      <c r="AA37" s="54">
        <f t="shared" si="15"/>
        <v>18.26763110307414</v>
      </c>
      <c r="AB37" s="54">
        <v>47164</v>
      </c>
      <c r="AC37" s="54">
        <f t="shared" si="16"/>
        <v>9.476391400442033</v>
      </c>
      <c r="AD37" s="54">
        <v>0</v>
      </c>
      <c r="AE37" s="54">
        <f t="shared" si="17"/>
        <v>0</v>
      </c>
      <c r="AF37" s="54">
        <v>0</v>
      </c>
      <c r="AG37" s="54">
        <f t="shared" si="17"/>
        <v>0</v>
      </c>
      <c r="AH37" s="54">
        <v>341929</v>
      </c>
      <c r="AI37" s="54">
        <f t="shared" si="22"/>
        <v>68.70182841068917</v>
      </c>
      <c r="AJ37" s="54">
        <v>4160</v>
      </c>
      <c r="AK37" s="54">
        <f t="shared" si="23"/>
        <v>0.8358448864777979</v>
      </c>
      <c r="AL37" s="54">
        <v>0</v>
      </c>
      <c r="AM37" s="54">
        <f t="shared" si="24"/>
        <v>0</v>
      </c>
      <c r="AN37" s="54">
        <v>0</v>
      </c>
      <c r="AO37" s="54">
        <f t="shared" si="25"/>
        <v>0</v>
      </c>
      <c r="AP37" s="54">
        <v>0</v>
      </c>
      <c r="AQ37" s="54">
        <f t="shared" si="18"/>
        <v>0</v>
      </c>
      <c r="AR37" s="64">
        <f t="shared" si="26"/>
        <v>963530</v>
      </c>
      <c r="AS37" s="54">
        <f t="shared" si="19"/>
        <v>193.59654410287322</v>
      </c>
    </row>
    <row r="38" spans="1:45" ht="12.75">
      <c r="A38" s="7">
        <v>35</v>
      </c>
      <c r="B38" s="17" t="s">
        <v>79</v>
      </c>
      <c r="C38" s="10">
        <v>6926</v>
      </c>
      <c r="D38" s="55">
        <v>1223</v>
      </c>
      <c r="E38" s="55">
        <f t="shared" si="7"/>
        <v>0.1765809991336991</v>
      </c>
      <c r="F38" s="55">
        <v>0</v>
      </c>
      <c r="G38" s="55">
        <f t="shared" si="8"/>
        <v>0</v>
      </c>
      <c r="H38" s="55">
        <v>170925</v>
      </c>
      <c r="I38" s="55">
        <f t="shared" si="9"/>
        <v>24.678746751371644</v>
      </c>
      <c r="J38" s="55">
        <v>250355</v>
      </c>
      <c r="K38" s="55">
        <f t="shared" si="10"/>
        <v>36.14712676869766</v>
      </c>
      <c r="L38" s="55">
        <v>262737</v>
      </c>
      <c r="M38" s="55">
        <f t="shared" si="11"/>
        <v>37.93488304937915</v>
      </c>
      <c r="N38" s="55">
        <v>58538</v>
      </c>
      <c r="O38" s="55">
        <f t="shared" si="12"/>
        <v>8.451920300317644</v>
      </c>
      <c r="P38" s="55">
        <v>630</v>
      </c>
      <c r="Q38" s="55">
        <f t="shared" si="13"/>
        <v>0.09096159399364713</v>
      </c>
      <c r="R38" s="55">
        <v>0</v>
      </c>
      <c r="S38" s="55">
        <f t="shared" si="14"/>
        <v>0</v>
      </c>
      <c r="T38" s="55">
        <v>68796</v>
      </c>
      <c r="U38" s="55">
        <f t="shared" si="14"/>
        <v>9.933006064106266</v>
      </c>
      <c r="V38" s="55">
        <v>3434</v>
      </c>
      <c r="W38" s="55">
        <f t="shared" si="20"/>
        <v>0.4958128790066416</v>
      </c>
      <c r="X38" s="55">
        <v>0</v>
      </c>
      <c r="Y38" s="55">
        <f t="shared" si="21"/>
        <v>0</v>
      </c>
      <c r="Z38" s="55">
        <v>0</v>
      </c>
      <c r="AA38" s="55">
        <f t="shared" si="15"/>
        <v>0</v>
      </c>
      <c r="AB38" s="55">
        <v>0</v>
      </c>
      <c r="AC38" s="55">
        <f t="shared" si="16"/>
        <v>0</v>
      </c>
      <c r="AD38" s="55">
        <v>0</v>
      </c>
      <c r="AE38" s="55">
        <f t="shared" si="17"/>
        <v>0</v>
      </c>
      <c r="AF38" s="55">
        <v>0</v>
      </c>
      <c r="AG38" s="55">
        <f t="shared" si="17"/>
        <v>0</v>
      </c>
      <c r="AH38" s="55">
        <v>335342</v>
      </c>
      <c r="AI38" s="55">
        <f t="shared" si="22"/>
        <v>48.41784579844066</v>
      </c>
      <c r="AJ38" s="55">
        <v>412349</v>
      </c>
      <c r="AK38" s="55">
        <f t="shared" si="23"/>
        <v>59.53638463759746</v>
      </c>
      <c r="AL38" s="55">
        <v>0</v>
      </c>
      <c r="AM38" s="55">
        <f t="shared" si="24"/>
        <v>0</v>
      </c>
      <c r="AN38" s="55">
        <v>0</v>
      </c>
      <c r="AO38" s="55">
        <f t="shared" si="25"/>
        <v>0</v>
      </c>
      <c r="AP38" s="55">
        <v>0</v>
      </c>
      <c r="AQ38" s="55">
        <f t="shared" si="18"/>
        <v>0</v>
      </c>
      <c r="AR38" s="65">
        <f t="shared" si="26"/>
        <v>1564329</v>
      </c>
      <c r="AS38" s="55">
        <f t="shared" si="19"/>
        <v>225.86326884204448</v>
      </c>
    </row>
    <row r="39" spans="1:45" ht="12.75">
      <c r="A39" s="6">
        <v>36</v>
      </c>
      <c r="B39" s="51" t="s">
        <v>80</v>
      </c>
      <c r="C39" s="52">
        <v>9039</v>
      </c>
      <c r="D39" s="54">
        <v>184740</v>
      </c>
      <c r="E39" s="54">
        <f t="shared" si="7"/>
        <v>20.438101559907068</v>
      </c>
      <c r="F39" s="54">
        <v>5634698</v>
      </c>
      <c r="G39" s="54">
        <f t="shared" si="8"/>
        <v>623.3762584356676</v>
      </c>
      <c r="H39" s="54">
        <v>546583</v>
      </c>
      <c r="I39" s="54">
        <f t="shared" si="9"/>
        <v>60.46941033300144</v>
      </c>
      <c r="J39" s="54">
        <v>5960256</v>
      </c>
      <c r="K39" s="54">
        <f t="shared" si="10"/>
        <v>659.393295718553</v>
      </c>
      <c r="L39" s="54">
        <v>0</v>
      </c>
      <c r="M39" s="54">
        <f t="shared" si="11"/>
        <v>0</v>
      </c>
      <c r="N39" s="54">
        <v>571981</v>
      </c>
      <c r="O39" s="54">
        <f t="shared" si="12"/>
        <v>63.27923442858723</v>
      </c>
      <c r="P39" s="54">
        <v>7255</v>
      </c>
      <c r="Q39" s="54">
        <f t="shared" si="13"/>
        <v>0.8026330346277243</v>
      </c>
      <c r="R39" s="54">
        <v>9854</v>
      </c>
      <c r="S39" s="54">
        <f t="shared" si="14"/>
        <v>1.0901648412435003</v>
      </c>
      <c r="T39" s="54">
        <v>75491</v>
      </c>
      <c r="U39" s="54">
        <f t="shared" si="14"/>
        <v>8.351698196703175</v>
      </c>
      <c r="V39" s="54">
        <v>117984</v>
      </c>
      <c r="W39" s="54">
        <f t="shared" si="20"/>
        <v>13.052771324261533</v>
      </c>
      <c r="X39" s="54">
        <v>55019</v>
      </c>
      <c r="Y39" s="54">
        <f t="shared" si="21"/>
        <v>6.086845890032083</v>
      </c>
      <c r="Z39" s="54">
        <v>0</v>
      </c>
      <c r="AA39" s="54">
        <f t="shared" si="15"/>
        <v>0</v>
      </c>
      <c r="AB39" s="54">
        <v>41129</v>
      </c>
      <c r="AC39" s="54">
        <f t="shared" si="16"/>
        <v>4.550171479145924</v>
      </c>
      <c r="AD39" s="54">
        <v>982059</v>
      </c>
      <c r="AE39" s="54">
        <f t="shared" si="17"/>
        <v>108.64686359110522</v>
      </c>
      <c r="AF39" s="54">
        <v>4829</v>
      </c>
      <c r="AG39" s="54">
        <f t="shared" si="17"/>
        <v>0.5342405133311207</v>
      </c>
      <c r="AH39" s="54">
        <v>420084</v>
      </c>
      <c r="AI39" s="54">
        <f t="shared" si="22"/>
        <v>46.47461002323266</v>
      </c>
      <c r="AJ39" s="54">
        <v>12496</v>
      </c>
      <c r="AK39" s="54">
        <f t="shared" si="23"/>
        <v>1.3824538112623077</v>
      </c>
      <c r="AL39" s="54">
        <v>167454</v>
      </c>
      <c r="AM39" s="54">
        <f t="shared" si="24"/>
        <v>18.525721871888482</v>
      </c>
      <c r="AN39" s="54">
        <v>0</v>
      </c>
      <c r="AO39" s="54">
        <f t="shared" si="25"/>
        <v>0</v>
      </c>
      <c r="AP39" s="54">
        <v>0</v>
      </c>
      <c r="AQ39" s="54">
        <f t="shared" si="18"/>
        <v>0</v>
      </c>
      <c r="AR39" s="64">
        <f t="shared" si="26"/>
        <v>14791912</v>
      </c>
      <c r="AS39" s="54">
        <f t="shared" si="19"/>
        <v>1636.4544750525502</v>
      </c>
    </row>
    <row r="40" spans="1:45" ht="12.75">
      <c r="A40" s="6">
        <v>37</v>
      </c>
      <c r="B40" s="51" t="s">
        <v>81</v>
      </c>
      <c r="C40" s="52">
        <v>18937</v>
      </c>
      <c r="D40" s="54">
        <v>0</v>
      </c>
      <c r="E40" s="54">
        <f t="shared" si="7"/>
        <v>0</v>
      </c>
      <c r="F40" s="54">
        <v>9380</v>
      </c>
      <c r="G40" s="54">
        <f t="shared" si="8"/>
        <v>0.49532660928341343</v>
      </c>
      <c r="H40" s="54">
        <v>2102</v>
      </c>
      <c r="I40" s="54">
        <f t="shared" si="9"/>
        <v>0.11099963035327666</v>
      </c>
      <c r="J40" s="54">
        <v>266672</v>
      </c>
      <c r="K40" s="54">
        <f t="shared" si="10"/>
        <v>14.082061572582774</v>
      </c>
      <c r="L40" s="54">
        <v>350616</v>
      </c>
      <c r="M40" s="54">
        <f t="shared" si="11"/>
        <v>18.514865078945977</v>
      </c>
      <c r="N40" s="54">
        <v>0</v>
      </c>
      <c r="O40" s="54">
        <f t="shared" si="12"/>
        <v>0</v>
      </c>
      <c r="P40" s="54">
        <v>725</v>
      </c>
      <c r="Q40" s="54">
        <f t="shared" si="13"/>
        <v>0.03828483920367534</v>
      </c>
      <c r="R40" s="54">
        <v>0</v>
      </c>
      <c r="S40" s="54">
        <f t="shared" si="14"/>
        <v>0</v>
      </c>
      <c r="T40" s="54">
        <v>342837</v>
      </c>
      <c r="U40" s="54">
        <f t="shared" si="14"/>
        <v>18.104081955959234</v>
      </c>
      <c r="V40" s="54">
        <v>17001</v>
      </c>
      <c r="W40" s="54">
        <f t="shared" si="20"/>
        <v>0.897766277657496</v>
      </c>
      <c r="X40" s="54">
        <v>21122</v>
      </c>
      <c r="Y40" s="54">
        <f t="shared" si="21"/>
        <v>1.1153825843586629</v>
      </c>
      <c r="Z40" s="54">
        <v>163</v>
      </c>
      <c r="AA40" s="54">
        <f t="shared" si="15"/>
        <v>0.00860748798648149</v>
      </c>
      <c r="AB40" s="54">
        <v>1966</v>
      </c>
      <c r="AC40" s="54">
        <f t="shared" si="16"/>
        <v>0.10381792258541479</v>
      </c>
      <c r="AD40" s="54">
        <v>0</v>
      </c>
      <c r="AE40" s="54">
        <f t="shared" si="17"/>
        <v>0</v>
      </c>
      <c r="AF40" s="54">
        <v>0</v>
      </c>
      <c r="AG40" s="54">
        <f t="shared" si="17"/>
        <v>0</v>
      </c>
      <c r="AH40" s="54">
        <v>567905</v>
      </c>
      <c r="AI40" s="54">
        <f t="shared" si="22"/>
        <v>29.989174631673443</v>
      </c>
      <c r="AJ40" s="54">
        <v>0</v>
      </c>
      <c r="AK40" s="54">
        <f t="shared" si="23"/>
        <v>0</v>
      </c>
      <c r="AL40" s="54">
        <v>0</v>
      </c>
      <c r="AM40" s="54">
        <f t="shared" si="24"/>
        <v>0</v>
      </c>
      <c r="AN40" s="54">
        <v>0</v>
      </c>
      <c r="AO40" s="54">
        <f t="shared" si="25"/>
        <v>0</v>
      </c>
      <c r="AP40" s="54">
        <v>0</v>
      </c>
      <c r="AQ40" s="54">
        <f t="shared" si="18"/>
        <v>0</v>
      </c>
      <c r="AR40" s="64">
        <f t="shared" si="26"/>
        <v>1580489</v>
      </c>
      <c r="AS40" s="54">
        <f t="shared" si="19"/>
        <v>83.46036859058985</v>
      </c>
    </row>
    <row r="41" spans="1:45" ht="12.75">
      <c r="A41" s="6">
        <v>38</v>
      </c>
      <c r="B41" s="51" t="s">
        <v>82</v>
      </c>
      <c r="C41" s="52">
        <v>3573</v>
      </c>
      <c r="D41" s="54">
        <v>0</v>
      </c>
      <c r="E41" s="54">
        <f t="shared" si="7"/>
        <v>0</v>
      </c>
      <c r="F41" s="54">
        <v>0</v>
      </c>
      <c r="G41" s="54">
        <f t="shared" si="8"/>
        <v>0</v>
      </c>
      <c r="H41" s="54">
        <v>236012</v>
      </c>
      <c r="I41" s="54">
        <f t="shared" si="9"/>
        <v>66.05429610971173</v>
      </c>
      <c r="J41" s="54">
        <v>772975</v>
      </c>
      <c r="K41" s="54">
        <f t="shared" si="10"/>
        <v>216.33781136300027</v>
      </c>
      <c r="L41" s="54">
        <v>58752</v>
      </c>
      <c r="M41" s="54">
        <f t="shared" si="11"/>
        <v>16.443324937027707</v>
      </c>
      <c r="N41" s="54">
        <v>40528</v>
      </c>
      <c r="O41" s="54">
        <f t="shared" si="12"/>
        <v>11.342849146375595</v>
      </c>
      <c r="P41" s="54">
        <v>3861</v>
      </c>
      <c r="Q41" s="54">
        <f t="shared" si="13"/>
        <v>1.0806045340050379</v>
      </c>
      <c r="R41" s="54">
        <v>0</v>
      </c>
      <c r="S41" s="54">
        <f t="shared" si="14"/>
        <v>0</v>
      </c>
      <c r="T41" s="54">
        <v>282964</v>
      </c>
      <c r="U41" s="54">
        <f t="shared" si="14"/>
        <v>79.19507416736636</v>
      </c>
      <c r="V41" s="54">
        <v>8738</v>
      </c>
      <c r="W41" s="54">
        <f t="shared" si="20"/>
        <v>2.445563951861181</v>
      </c>
      <c r="X41" s="54">
        <v>0</v>
      </c>
      <c r="Y41" s="54">
        <f t="shared" si="21"/>
        <v>0</v>
      </c>
      <c r="Z41" s="54">
        <v>0</v>
      </c>
      <c r="AA41" s="54">
        <f t="shared" si="15"/>
        <v>0</v>
      </c>
      <c r="AB41" s="54">
        <v>0</v>
      </c>
      <c r="AC41" s="54">
        <f t="shared" si="16"/>
        <v>0</v>
      </c>
      <c r="AD41" s="54">
        <v>0</v>
      </c>
      <c r="AE41" s="54">
        <f t="shared" si="17"/>
        <v>0</v>
      </c>
      <c r="AF41" s="54">
        <v>339</v>
      </c>
      <c r="AG41" s="54">
        <f t="shared" si="17"/>
        <v>0.0948782535684299</v>
      </c>
      <c r="AH41" s="54">
        <v>326571</v>
      </c>
      <c r="AI41" s="54">
        <f t="shared" si="22"/>
        <v>91.39966414777498</v>
      </c>
      <c r="AJ41" s="54">
        <v>0</v>
      </c>
      <c r="AK41" s="54">
        <f t="shared" si="23"/>
        <v>0</v>
      </c>
      <c r="AL41" s="54">
        <v>0</v>
      </c>
      <c r="AM41" s="54">
        <f t="shared" si="24"/>
        <v>0</v>
      </c>
      <c r="AN41" s="54">
        <v>0</v>
      </c>
      <c r="AO41" s="54">
        <f t="shared" si="25"/>
        <v>0</v>
      </c>
      <c r="AP41" s="54">
        <v>0</v>
      </c>
      <c r="AQ41" s="54">
        <f t="shared" si="18"/>
        <v>0</v>
      </c>
      <c r="AR41" s="64">
        <f t="shared" si="26"/>
        <v>1730740</v>
      </c>
      <c r="AS41" s="54">
        <f t="shared" si="19"/>
        <v>484.3940666106913</v>
      </c>
    </row>
    <row r="42" spans="1:45" ht="12.75">
      <c r="A42" s="6">
        <v>39</v>
      </c>
      <c r="B42" s="51" t="s">
        <v>83</v>
      </c>
      <c r="C42" s="52">
        <v>2998</v>
      </c>
      <c r="D42" s="54">
        <v>0</v>
      </c>
      <c r="E42" s="54">
        <f t="shared" si="7"/>
        <v>0</v>
      </c>
      <c r="F42" s="54">
        <v>466536</v>
      </c>
      <c r="G42" s="54">
        <f t="shared" si="8"/>
        <v>155.61574382921947</v>
      </c>
      <c r="H42" s="54">
        <v>70796</v>
      </c>
      <c r="I42" s="54">
        <f t="shared" si="9"/>
        <v>23.61440960640427</v>
      </c>
      <c r="J42" s="54">
        <v>85973</v>
      </c>
      <c r="K42" s="54">
        <f t="shared" si="10"/>
        <v>28.676784523015343</v>
      </c>
      <c r="L42" s="54">
        <v>22961</v>
      </c>
      <c r="M42" s="54">
        <f t="shared" si="11"/>
        <v>7.658772515010007</v>
      </c>
      <c r="N42" s="54">
        <v>8134</v>
      </c>
      <c r="O42" s="54">
        <f t="shared" si="12"/>
        <v>2.71314209472982</v>
      </c>
      <c r="P42" s="54">
        <v>1921</v>
      </c>
      <c r="Q42" s="54">
        <f t="shared" si="13"/>
        <v>0.6407605070046698</v>
      </c>
      <c r="R42" s="54">
        <v>0</v>
      </c>
      <c r="S42" s="54">
        <f t="shared" si="14"/>
        <v>0</v>
      </c>
      <c r="T42" s="54">
        <v>70347</v>
      </c>
      <c r="U42" s="54">
        <f t="shared" si="14"/>
        <v>23.46464309539693</v>
      </c>
      <c r="V42" s="54">
        <v>39093</v>
      </c>
      <c r="W42" s="54">
        <f t="shared" si="20"/>
        <v>13.039693128752502</v>
      </c>
      <c r="X42" s="54">
        <v>7081</v>
      </c>
      <c r="Y42" s="54">
        <f t="shared" si="21"/>
        <v>2.3619079386257504</v>
      </c>
      <c r="Z42" s="54">
        <v>40490</v>
      </c>
      <c r="AA42" s="54">
        <f t="shared" si="15"/>
        <v>13.505670446964643</v>
      </c>
      <c r="AB42" s="54">
        <v>0</v>
      </c>
      <c r="AC42" s="54">
        <f t="shared" si="16"/>
        <v>0</v>
      </c>
      <c r="AD42" s="54">
        <v>0</v>
      </c>
      <c r="AE42" s="54">
        <f t="shared" si="17"/>
        <v>0</v>
      </c>
      <c r="AF42" s="54">
        <v>0</v>
      </c>
      <c r="AG42" s="54">
        <f t="shared" si="17"/>
        <v>0</v>
      </c>
      <c r="AH42" s="54">
        <v>283658</v>
      </c>
      <c r="AI42" s="54">
        <f t="shared" si="22"/>
        <v>94.61574382921948</v>
      </c>
      <c r="AJ42" s="54">
        <v>1031988</v>
      </c>
      <c r="AK42" s="54">
        <f t="shared" si="23"/>
        <v>344.2254836557705</v>
      </c>
      <c r="AL42" s="54">
        <v>0</v>
      </c>
      <c r="AM42" s="54">
        <f t="shared" si="24"/>
        <v>0</v>
      </c>
      <c r="AN42" s="54">
        <v>0</v>
      </c>
      <c r="AO42" s="54">
        <f t="shared" si="25"/>
        <v>0</v>
      </c>
      <c r="AP42" s="54">
        <v>0</v>
      </c>
      <c r="AQ42" s="54">
        <f t="shared" si="18"/>
        <v>0</v>
      </c>
      <c r="AR42" s="64">
        <f t="shared" si="26"/>
        <v>2128978</v>
      </c>
      <c r="AS42" s="54">
        <f t="shared" si="19"/>
        <v>710.1327551701135</v>
      </c>
    </row>
    <row r="43" spans="1:45" ht="12.75">
      <c r="A43" s="7">
        <v>40</v>
      </c>
      <c r="B43" s="17" t="s">
        <v>84</v>
      </c>
      <c r="C43" s="10">
        <v>23763</v>
      </c>
      <c r="D43" s="55">
        <v>36545</v>
      </c>
      <c r="E43" s="55">
        <f t="shared" si="7"/>
        <v>1.537895046921685</v>
      </c>
      <c r="F43" s="55">
        <v>0</v>
      </c>
      <c r="G43" s="55">
        <f t="shared" si="8"/>
        <v>0</v>
      </c>
      <c r="H43" s="55">
        <v>802725</v>
      </c>
      <c r="I43" s="55">
        <f t="shared" si="9"/>
        <v>33.78045701300341</v>
      </c>
      <c r="J43" s="55">
        <v>8780</v>
      </c>
      <c r="K43" s="55">
        <f t="shared" si="10"/>
        <v>0.36948196776501285</v>
      </c>
      <c r="L43" s="55">
        <v>0</v>
      </c>
      <c r="M43" s="55">
        <f t="shared" si="11"/>
        <v>0</v>
      </c>
      <c r="N43" s="55">
        <v>0</v>
      </c>
      <c r="O43" s="55">
        <f t="shared" si="12"/>
        <v>0</v>
      </c>
      <c r="P43" s="55">
        <v>800</v>
      </c>
      <c r="Q43" s="55">
        <f t="shared" si="13"/>
        <v>0.0336657829398645</v>
      </c>
      <c r="R43" s="55">
        <v>0</v>
      </c>
      <c r="S43" s="55">
        <f t="shared" si="14"/>
        <v>0</v>
      </c>
      <c r="T43" s="55">
        <v>479914</v>
      </c>
      <c r="U43" s="55">
        <f t="shared" si="14"/>
        <v>20.195850692252662</v>
      </c>
      <c r="V43" s="55">
        <v>99567</v>
      </c>
      <c r="W43" s="55">
        <f t="shared" si="20"/>
        <v>4.19000126246686</v>
      </c>
      <c r="X43" s="55">
        <v>0</v>
      </c>
      <c r="Y43" s="55">
        <f t="shared" si="21"/>
        <v>0</v>
      </c>
      <c r="Z43" s="55">
        <v>0</v>
      </c>
      <c r="AA43" s="55">
        <f t="shared" si="15"/>
        <v>0</v>
      </c>
      <c r="AB43" s="55">
        <v>0</v>
      </c>
      <c r="AC43" s="55">
        <f t="shared" si="16"/>
        <v>0</v>
      </c>
      <c r="AD43" s="55">
        <v>0</v>
      </c>
      <c r="AE43" s="55">
        <f t="shared" si="17"/>
        <v>0</v>
      </c>
      <c r="AF43" s="55">
        <v>0</v>
      </c>
      <c r="AG43" s="55">
        <f t="shared" si="17"/>
        <v>0</v>
      </c>
      <c r="AH43" s="55">
        <v>899083</v>
      </c>
      <c r="AI43" s="55">
        <f t="shared" si="22"/>
        <v>37.83541640365274</v>
      </c>
      <c r="AJ43" s="55">
        <v>2278117</v>
      </c>
      <c r="AK43" s="55">
        <f t="shared" si="23"/>
        <v>95.86824054201911</v>
      </c>
      <c r="AL43" s="55">
        <v>0</v>
      </c>
      <c r="AM43" s="55">
        <f t="shared" si="24"/>
        <v>0</v>
      </c>
      <c r="AN43" s="55">
        <v>0</v>
      </c>
      <c r="AO43" s="55">
        <f t="shared" si="25"/>
        <v>0</v>
      </c>
      <c r="AP43" s="55">
        <v>0</v>
      </c>
      <c r="AQ43" s="55">
        <f t="shared" si="18"/>
        <v>0</v>
      </c>
      <c r="AR43" s="65">
        <f t="shared" si="26"/>
        <v>4605531</v>
      </c>
      <c r="AS43" s="55">
        <f t="shared" si="19"/>
        <v>193.81100871102134</v>
      </c>
    </row>
    <row r="44" spans="1:45" ht="12.75">
      <c r="A44" s="6">
        <v>41</v>
      </c>
      <c r="B44" s="51" t="s">
        <v>85</v>
      </c>
      <c r="C44" s="52">
        <v>1553</v>
      </c>
      <c r="D44" s="54">
        <v>0</v>
      </c>
      <c r="E44" s="54">
        <f t="shared" si="7"/>
        <v>0</v>
      </c>
      <c r="F44" s="54">
        <v>90813</v>
      </c>
      <c r="G44" s="54">
        <f t="shared" si="8"/>
        <v>58.475853187379265</v>
      </c>
      <c r="H44" s="54">
        <v>114367</v>
      </c>
      <c r="I44" s="54">
        <f t="shared" si="9"/>
        <v>73.64262717321314</v>
      </c>
      <c r="J44" s="54">
        <v>1000</v>
      </c>
      <c r="K44" s="54">
        <f t="shared" si="10"/>
        <v>0.6439150032195751</v>
      </c>
      <c r="L44" s="54">
        <v>84238</v>
      </c>
      <c r="M44" s="54">
        <f t="shared" si="11"/>
        <v>54.24211204121056</v>
      </c>
      <c r="N44" s="54">
        <v>0</v>
      </c>
      <c r="O44" s="54">
        <f t="shared" si="12"/>
        <v>0</v>
      </c>
      <c r="P44" s="54">
        <v>411</v>
      </c>
      <c r="Q44" s="54">
        <f t="shared" si="13"/>
        <v>0.2646490663232453</v>
      </c>
      <c r="R44" s="54">
        <v>0</v>
      </c>
      <c r="S44" s="54">
        <f t="shared" si="14"/>
        <v>0</v>
      </c>
      <c r="T44" s="54">
        <v>62411</v>
      </c>
      <c r="U44" s="54">
        <f t="shared" si="14"/>
        <v>40.1873792659369</v>
      </c>
      <c r="V44" s="54">
        <v>3650</v>
      </c>
      <c r="W44" s="54">
        <f t="shared" si="20"/>
        <v>2.3502897617514487</v>
      </c>
      <c r="X44" s="54">
        <v>1891</v>
      </c>
      <c r="Y44" s="54">
        <f t="shared" si="21"/>
        <v>1.2176432710882164</v>
      </c>
      <c r="Z44" s="54">
        <v>0</v>
      </c>
      <c r="AA44" s="54">
        <f t="shared" si="15"/>
        <v>0</v>
      </c>
      <c r="AB44" s="54">
        <v>0</v>
      </c>
      <c r="AC44" s="54">
        <f t="shared" si="16"/>
        <v>0</v>
      </c>
      <c r="AD44" s="54">
        <v>0</v>
      </c>
      <c r="AE44" s="54">
        <f t="shared" si="17"/>
        <v>0</v>
      </c>
      <c r="AF44" s="54">
        <v>0</v>
      </c>
      <c r="AG44" s="54">
        <f t="shared" si="17"/>
        <v>0</v>
      </c>
      <c r="AH44" s="54">
        <v>76170</v>
      </c>
      <c r="AI44" s="54">
        <f t="shared" si="22"/>
        <v>49.04700579523503</v>
      </c>
      <c r="AJ44" s="54">
        <v>0</v>
      </c>
      <c r="AK44" s="54">
        <f t="shared" si="23"/>
        <v>0</v>
      </c>
      <c r="AL44" s="54">
        <v>0</v>
      </c>
      <c r="AM44" s="54">
        <f t="shared" si="24"/>
        <v>0</v>
      </c>
      <c r="AN44" s="54">
        <v>0</v>
      </c>
      <c r="AO44" s="54">
        <f t="shared" si="25"/>
        <v>0</v>
      </c>
      <c r="AP44" s="54">
        <v>0</v>
      </c>
      <c r="AQ44" s="54">
        <f t="shared" si="18"/>
        <v>0</v>
      </c>
      <c r="AR44" s="64">
        <f t="shared" si="26"/>
        <v>434951</v>
      </c>
      <c r="AS44" s="54">
        <f t="shared" si="19"/>
        <v>280.0714745653574</v>
      </c>
    </row>
    <row r="45" spans="1:45" ht="12.75">
      <c r="A45" s="6">
        <v>42</v>
      </c>
      <c r="B45" s="51" t="s">
        <v>86</v>
      </c>
      <c r="C45" s="52">
        <v>3429</v>
      </c>
      <c r="D45" s="54">
        <v>10800</v>
      </c>
      <c r="E45" s="54">
        <f t="shared" si="7"/>
        <v>3.1496062992125986</v>
      </c>
      <c r="F45" s="54">
        <v>0</v>
      </c>
      <c r="G45" s="54">
        <f t="shared" si="8"/>
        <v>0</v>
      </c>
      <c r="H45" s="54">
        <v>96576</v>
      </c>
      <c r="I45" s="54">
        <f t="shared" si="9"/>
        <v>28.164479440069993</v>
      </c>
      <c r="J45" s="54">
        <v>183712</v>
      </c>
      <c r="K45" s="54">
        <f t="shared" si="10"/>
        <v>53.57596967045786</v>
      </c>
      <c r="L45" s="54">
        <v>39636</v>
      </c>
      <c r="M45" s="54">
        <f t="shared" si="11"/>
        <v>11.559055118110237</v>
      </c>
      <c r="N45" s="54">
        <v>24965</v>
      </c>
      <c r="O45" s="54">
        <f t="shared" si="12"/>
        <v>7.280548264800233</v>
      </c>
      <c r="P45" s="54">
        <v>0</v>
      </c>
      <c r="Q45" s="54">
        <f t="shared" si="13"/>
        <v>0</v>
      </c>
      <c r="R45" s="54">
        <v>0</v>
      </c>
      <c r="S45" s="54">
        <f t="shared" si="14"/>
        <v>0</v>
      </c>
      <c r="T45" s="54">
        <v>67931</v>
      </c>
      <c r="U45" s="54">
        <f t="shared" si="14"/>
        <v>19.810731991834356</v>
      </c>
      <c r="V45" s="54">
        <v>20526</v>
      </c>
      <c r="W45" s="54">
        <f t="shared" si="20"/>
        <v>5.986001749781277</v>
      </c>
      <c r="X45" s="54">
        <v>4390</v>
      </c>
      <c r="Y45" s="54">
        <f t="shared" si="21"/>
        <v>1.2802566345873432</v>
      </c>
      <c r="Z45" s="54">
        <v>3014</v>
      </c>
      <c r="AA45" s="54">
        <f t="shared" si="15"/>
        <v>0.878973461650627</v>
      </c>
      <c r="AB45" s="54">
        <v>0</v>
      </c>
      <c r="AC45" s="54">
        <f t="shared" si="16"/>
        <v>0</v>
      </c>
      <c r="AD45" s="54">
        <v>0</v>
      </c>
      <c r="AE45" s="54">
        <f t="shared" si="17"/>
        <v>0</v>
      </c>
      <c r="AF45" s="54">
        <v>0</v>
      </c>
      <c r="AG45" s="54">
        <f t="shared" si="17"/>
        <v>0</v>
      </c>
      <c r="AH45" s="54">
        <v>191730</v>
      </c>
      <c r="AI45" s="54">
        <f t="shared" si="22"/>
        <v>55.91426071741032</v>
      </c>
      <c r="AJ45" s="54">
        <v>20557</v>
      </c>
      <c r="AK45" s="54">
        <f t="shared" si="23"/>
        <v>5.995042286380869</v>
      </c>
      <c r="AL45" s="54">
        <v>43423</v>
      </c>
      <c r="AM45" s="54">
        <f t="shared" si="24"/>
        <v>12.663458734324877</v>
      </c>
      <c r="AN45" s="54">
        <v>0</v>
      </c>
      <c r="AO45" s="54">
        <f t="shared" si="25"/>
        <v>0</v>
      </c>
      <c r="AP45" s="54">
        <v>0</v>
      </c>
      <c r="AQ45" s="54">
        <f t="shared" si="18"/>
        <v>0</v>
      </c>
      <c r="AR45" s="64">
        <f t="shared" si="26"/>
        <v>707260</v>
      </c>
      <c r="AS45" s="54">
        <f t="shared" si="19"/>
        <v>206.2583843686206</v>
      </c>
    </row>
    <row r="46" spans="1:45" ht="12.75">
      <c r="A46" s="6">
        <v>43</v>
      </c>
      <c r="B46" s="51" t="s">
        <v>87</v>
      </c>
      <c r="C46" s="52">
        <v>4187</v>
      </c>
      <c r="D46" s="54">
        <v>3137</v>
      </c>
      <c r="E46" s="54">
        <f t="shared" si="7"/>
        <v>0.7492237879149749</v>
      </c>
      <c r="F46" s="54">
        <v>1567</v>
      </c>
      <c r="G46" s="54">
        <f t="shared" si="8"/>
        <v>0.37425364222593743</v>
      </c>
      <c r="H46" s="54">
        <v>50150</v>
      </c>
      <c r="I46" s="54">
        <f t="shared" si="9"/>
        <v>11.977549558156198</v>
      </c>
      <c r="J46" s="54">
        <v>132990</v>
      </c>
      <c r="K46" s="54">
        <f t="shared" si="10"/>
        <v>31.762598519226177</v>
      </c>
      <c r="L46" s="54">
        <v>35251</v>
      </c>
      <c r="M46" s="54">
        <f t="shared" si="11"/>
        <v>8.419154525913543</v>
      </c>
      <c r="N46" s="54">
        <v>20259</v>
      </c>
      <c r="O46" s="54">
        <f t="shared" si="12"/>
        <v>4.8385478863147835</v>
      </c>
      <c r="P46" s="54">
        <v>3399</v>
      </c>
      <c r="Q46" s="54">
        <f t="shared" si="13"/>
        <v>0.8117984236923812</v>
      </c>
      <c r="R46" s="54">
        <v>0</v>
      </c>
      <c r="S46" s="54">
        <f t="shared" si="14"/>
        <v>0</v>
      </c>
      <c r="T46" s="54">
        <v>156239</v>
      </c>
      <c r="U46" s="54">
        <f t="shared" si="14"/>
        <v>37.31526152376403</v>
      </c>
      <c r="V46" s="54">
        <v>5458</v>
      </c>
      <c r="W46" s="54">
        <f t="shared" si="20"/>
        <v>1.3035586338667304</v>
      </c>
      <c r="X46" s="54">
        <v>0</v>
      </c>
      <c r="Y46" s="54">
        <f t="shared" si="21"/>
        <v>0</v>
      </c>
      <c r="Z46" s="54">
        <v>0</v>
      </c>
      <c r="AA46" s="54">
        <f t="shared" si="15"/>
        <v>0</v>
      </c>
      <c r="AB46" s="54">
        <v>0</v>
      </c>
      <c r="AC46" s="54">
        <f t="shared" si="16"/>
        <v>0</v>
      </c>
      <c r="AD46" s="54">
        <v>0</v>
      </c>
      <c r="AE46" s="54">
        <f t="shared" si="17"/>
        <v>0</v>
      </c>
      <c r="AF46" s="54">
        <v>0</v>
      </c>
      <c r="AG46" s="54">
        <f t="shared" si="17"/>
        <v>0</v>
      </c>
      <c r="AH46" s="54">
        <v>226786</v>
      </c>
      <c r="AI46" s="54">
        <f t="shared" si="22"/>
        <v>54.16431812753762</v>
      </c>
      <c r="AJ46" s="54">
        <v>685181</v>
      </c>
      <c r="AK46" s="54">
        <f t="shared" si="23"/>
        <v>163.64485311679007</v>
      </c>
      <c r="AL46" s="54">
        <v>0</v>
      </c>
      <c r="AM46" s="54">
        <f t="shared" si="24"/>
        <v>0</v>
      </c>
      <c r="AN46" s="54">
        <v>0</v>
      </c>
      <c r="AO46" s="54">
        <f t="shared" si="25"/>
        <v>0</v>
      </c>
      <c r="AP46" s="54">
        <v>0</v>
      </c>
      <c r="AQ46" s="54">
        <f t="shared" si="18"/>
        <v>0</v>
      </c>
      <c r="AR46" s="64">
        <f t="shared" si="26"/>
        <v>1320417</v>
      </c>
      <c r="AS46" s="54">
        <f t="shared" si="19"/>
        <v>315.36111774540245</v>
      </c>
    </row>
    <row r="47" spans="1:45" ht="12.75">
      <c r="A47" s="6">
        <v>44</v>
      </c>
      <c r="B47" s="51" t="s">
        <v>88</v>
      </c>
      <c r="C47" s="52">
        <v>3513</v>
      </c>
      <c r="D47" s="54">
        <v>15</v>
      </c>
      <c r="E47" s="54">
        <f t="shared" si="7"/>
        <v>0.004269854824935952</v>
      </c>
      <c r="F47" s="54">
        <v>0</v>
      </c>
      <c r="G47" s="54">
        <f t="shared" si="8"/>
        <v>0</v>
      </c>
      <c r="H47" s="54">
        <v>38639</v>
      </c>
      <c r="I47" s="54">
        <f t="shared" si="9"/>
        <v>10.998861372046683</v>
      </c>
      <c r="J47" s="54">
        <v>702473</v>
      </c>
      <c r="K47" s="54">
        <f t="shared" si="10"/>
        <v>199.9638485624822</v>
      </c>
      <c r="L47" s="54">
        <v>70508</v>
      </c>
      <c r="M47" s="54">
        <f t="shared" si="11"/>
        <v>20.070594933105607</v>
      </c>
      <c r="N47" s="54">
        <v>11229</v>
      </c>
      <c r="O47" s="54">
        <f t="shared" si="12"/>
        <v>3.1964133219470536</v>
      </c>
      <c r="P47" s="54">
        <v>1973</v>
      </c>
      <c r="Q47" s="54">
        <f t="shared" si="13"/>
        <v>0.5616282379732422</v>
      </c>
      <c r="R47" s="54">
        <v>0</v>
      </c>
      <c r="S47" s="54">
        <f t="shared" si="14"/>
        <v>0</v>
      </c>
      <c r="T47" s="54">
        <v>42937</v>
      </c>
      <c r="U47" s="54">
        <f t="shared" si="14"/>
        <v>12.222317107884999</v>
      </c>
      <c r="V47" s="54">
        <v>17352</v>
      </c>
      <c r="W47" s="54">
        <f t="shared" si="20"/>
        <v>4.93936806148591</v>
      </c>
      <c r="X47" s="54">
        <v>837</v>
      </c>
      <c r="Y47" s="54">
        <f t="shared" si="21"/>
        <v>0.23825789923142612</v>
      </c>
      <c r="Z47" s="54">
        <v>0</v>
      </c>
      <c r="AA47" s="54">
        <f t="shared" si="15"/>
        <v>0</v>
      </c>
      <c r="AB47" s="54">
        <v>300</v>
      </c>
      <c r="AC47" s="54">
        <f t="shared" si="16"/>
        <v>0.08539709649871904</v>
      </c>
      <c r="AD47" s="54">
        <v>0</v>
      </c>
      <c r="AE47" s="54">
        <f t="shared" si="17"/>
        <v>0</v>
      </c>
      <c r="AF47" s="54">
        <v>0</v>
      </c>
      <c r="AG47" s="54">
        <f t="shared" si="17"/>
        <v>0</v>
      </c>
      <c r="AH47" s="54">
        <v>29888</v>
      </c>
      <c r="AI47" s="54">
        <f t="shared" si="22"/>
        <v>8.50782806717905</v>
      </c>
      <c r="AJ47" s="54">
        <v>0</v>
      </c>
      <c r="AK47" s="54">
        <f t="shared" si="23"/>
        <v>0</v>
      </c>
      <c r="AL47" s="54">
        <v>0</v>
      </c>
      <c r="AM47" s="54">
        <f t="shared" si="24"/>
        <v>0</v>
      </c>
      <c r="AN47" s="54">
        <v>0</v>
      </c>
      <c r="AO47" s="54">
        <f t="shared" si="25"/>
        <v>0</v>
      </c>
      <c r="AP47" s="54">
        <v>0</v>
      </c>
      <c r="AQ47" s="54">
        <f t="shared" si="18"/>
        <v>0</v>
      </c>
      <c r="AR47" s="64">
        <f t="shared" si="26"/>
        <v>916151</v>
      </c>
      <c r="AS47" s="54">
        <f t="shared" si="19"/>
        <v>260.7887845146598</v>
      </c>
    </row>
    <row r="48" spans="1:45" ht="12.75">
      <c r="A48" s="7">
        <v>45</v>
      </c>
      <c r="B48" s="17" t="s">
        <v>89</v>
      </c>
      <c r="C48" s="10">
        <v>9678</v>
      </c>
      <c r="D48" s="55">
        <v>0</v>
      </c>
      <c r="E48" s="55">
        <f t="shared" si="7"/>
        <v>0</v>
      </c>
      <c r="F48" s="55">
        <v>0</v>
      </c>
      <c r="G48" s="55">
        <f t="shared" si="8"/>
        <v>0</v>
      </c>
      <c r="H48" s="55">
        <v>179112</v>
      </c>
      <c r="I48" s="55">
        <f t="shared" si="9"/>
        <v>18.507129572225665</v>
      </c>
      <c r="J48" s="55">
        <v>877836</v>
      </c>
      <c r="K48" s="55">
        <f t="shared" si="10"/>
        <v>90.7042777433354</v>
      </c>
      <c r="L48" s="55">
        <v>195600</v>
      </c>
      <c r="M48" s="55">
        <f t="shared" si="11"/>
        <v>20.210787352758835</v>
      </c>
      <c r="N48" s="55">
        <v>0</v>
      </c>
      <c r="O48" s="55">
        <f t="shared" si="12"/>
        <v>0</v>
      </c>
      <c r="P48" s="55">
        <v>9518</v>
      </c>
      <c r="Q48" s="55">
        <f t="shared" si="13"/>
        <v>0.9834676586071502</v>
      </c>
      <c r="R48" s="55">
        <v>0</v>
      </c>
      <c r="S48" s="55">
        <f t="shared" si="14"/>
        <v>0</v>
      </c>
      <c r="T48" s="55">
        <v>394742</v>
      </c>
      <c r="U48" s="55">
        <f t="shared" si="14"/>
        <v>40.78755941310188</v>
      </c>
      <c r="V48" s="55">
        <v>306308</v>
      </c>
      <c r="W48" s="55">
        <f t="shared" si="20"/>
        <v>31.649927671006406</v>
      </c>
      <c r="X48" s="55">
        <v>0</v>
      </c>
      <c r="Y48" s="55">
        <f t="shared" si="21"/>
        <v>0</v>
      </c>
      <c r="Z48" s="55">
        <v>0</v>
      </c>
      <c r="AA48" s="55">
        <f t="shared" si="15"/>
        <v>0</v>
      </c>
      <c r="AB48" s="55">
        <v>0</v>
      </c>
      <c r="AC48" s="55">
        <f t="shared" si="16"/>
        <v>0</v>
      </c>
      <c r="AD48" s="55">
        <v>0</v>
      </c>
      <c r="AE48" s="55">
        <f t="shared" si="17"/>
        <v>0</v>
      </c>
      <c r="AF48" s="55">
        <v>10000</v>
      </c>
      <c r="AG48" s="55">
        <f t="shared" si="17"/>
        <v>1.0332713370531101</v>
      </c>
      <c r="AH48" s="55">
        <v>510185</v>
      </c>
      <c r="AI48" s="55">
        <f t="shared" si="22"/>
        <v>52.7159537094441</v>
      </c>
      <c r="AJ48" s="55">
        <v>15470</v>
      </c>
      <c r="AK48" s="55">
        <f t="shared" si="23"/>
        <v>1.5984707584211615</v>
      </c>
      <c r="AL48" s="55">
        <v>0</v>
      </c>
      <c r="AM48" s="55">
        <f t="shared" si="24"/>
        <v>0</v>
      </c>
      <c r="AN48" s="55">
        <v>0</v>
      </c>
      <c r="AO48" s="55">
        <f t="shared" si="25"/>
        <v>0</v>
      </c>
      <c r="AP48" s="55">
        <v>0</v>
      </c>
      <c r="AQ48" s="55">
        <f t="shared" si="18"/>
        <v>0</v>
      </c>
      <c r="AR48" s="65">
        <f t="shared" si="26"/>
        <v>2498771</v>
      </c>
      <c r="AS48" s="55">
        <f t="shared" si="19"/>
        <v>258.1908452159537</v>
      </c>
    </row>
    <row r="49" spans="1:45" ht="12.75">
      <c r="A49" s="6">
        <v>46</v>
      </c>
      <c r="B49" s="51" t="s">
        <v>90</v>
      </c>
      <c r="C49" s="52">
        <v>1313</v>
      </c>
      <c r="D49" s="54">
        <v>719</v>
      </c>
      <c r="E49" s="54">
        <f t="shared" si="7"/>
        <v>0.5476009139375476</v>
      </c>
      <c r="F49" s="54">
        <v>0</v>
      </c>
      <c r="G49" s="54">
        <f t="shared" si="8"/>
        <v>0</v>
      </c>
      <c r="H49" s="54">
        <v>0</v>
      </c>
      <c r="I49" s="54">
        <f t="shared" si="9"/>
        <v>0</v>
      </c>
      <c r="J49" s="54">
        <v>70850</v>
      </c>
      <c r="K49" s="54">
        <f t="shared" si="10"/>
        <v>53.960396039603964</v>
      </c>
      <c r="L49" s="54">
        <v>6616</v>
      </c>
      <c r="M49" s="54">
        <f t="shared" si="11"/>
        <v>5.0388423457730385</v>
      </c>
      <c r="N49" s="54">
        <v>0</v>
      </c>
      <c r="O49" s="54">
        <f t="shared" si="12"/>
        <v>0</v>
      </c>
      <c r="P49" s="54">
        <v>415</v>
      </c>
      <c r="Q49" s="54">
        <f t="shared" si="13"/>
        <v>0.31607006854531605</v>
      </c>
      <c r="R49" s="54">
        <v>0</v>
      </c>
      <c r="S49" s="54">
        <f t="shared" si="14"/>
        <v>0</v>
      </c>
      <c r="T49" s="54">
        <v>34987</v>
      </c>
      <c r="U49" s="54">
        <f t="shared" si="14"/>
        <v>26.646610814927648</v>
      </c>
      <c r="V49" s="54">
        <v>13992</v>
      </c>
      <c r="W49" s="54">
        <f t="shared" si="20"/>
        <v>10.656511805026657</v>
      </c>
      <c r="X49" s="54">
        <v>9915</v>
      </c>
      <c r="Y49" s="54">
        <f t="shared" si="21"/>
        <v>7.551408987052551</v>
      </c>
      <c r="Z49" s="54">
        <v>0</v>
      </c>
      <c r="AA49" s="54">
        <f t="shared" si="15"/>
        <v>0</v>
      </c>
      <c r="AB49" s="54">
        <v>6428</v>
      </c>
      <c r="AC49" s="54">
        <f t="shared" si="16"/>
        <v>4.895658796648895</v>
      </c>
      <c r="AD49" s="54">
        <v>0</v>
      </c>
      <c r="AE49" s="54">
        <f t="shared" si="17"/>
        <v>0</v>
      </c>
      <c r="AF49" s="54">
        <v>0</v>
      </c>
      <c r="AG49" s="54">
        <f t="shared" si="17"/>
        <v>0</v>
      </c>
      <c r="AH49" s="54">
        <v>49599</v>
      </c>
      <c r="AI49" s="54">
        <f t="shared" si="22"/>
        <v>37.775323686214776</v>
      </c>
      <c r="AJ49" s="54">
        <v>346634</v>
      </c>
      <c r="AK49" s="54">
        <f t="shared" si="23"/>
        <v>264.001523229246</v>
      </c>
      <c r="AL49" s="54">
        <v>0</v>
      </c>
      <c r="AM49" s="54">
        <f t="shared" si="24"/>
        <v>0</v>
      </c>
      <c r="AN49" s="54">
        <v>0</v>
      </c>
      <c r="AO49" s="54">
        <f t="shared" si="25"/>
        <v>0</v>
      </c>
      <c r="AP49" s="54">
        <v>0</v>
      </c>
      <c r="AQ49" s="54">
        <f t="shared" si="18"/>
        <v>0</v>
      </c>
      <c r="AR49" s="64">
        <f t="shared" si="26"/>
        <v>540155</v>
      </c>
      <c r="AS49" s="54">
        <f t="shared" si="19"/>
        <v>411.3899466869764</v>
      </c>
    </row>
    <row r="50" spans="1:45" ht="12.75">
      <c r="A50" s="6">
        <v>47</v>
      </c>
      <c r="B50" s="51" t="s">
        <v>91</v>
      </c>
      <c r="C50" s="52">
        <v>4096</v>
      </c>
      <c r="D50" s="54">
        <v>0</v>
      </c>
      <c r="E50" s="54">
        <f t="shared" si="7"/>
        <v>0</v>
      </c>
      <c r="F50" s="54">
        <v>0</v>
      </c>
      <c r="G50" s="54">
        <f t="shared" si="8"/>
        <v>0</v>
      </c>
      <c r="H50" s="54">
        <v>138385</v>
      </c>
      <c r="I50" s="54">
        <f t="shared" si="9"/>
        <v>33.785400390625</v>
      </c>
      <c r="J50" s="54">
        <v>809144</v>
      </c>
      <c r="K50" s="54">
        <f t="shared" si="10"/>
        <v>197.544921875</v>
      </c>
      <c r="L50" s="54">
        <v>80099</v>
      </c>
      <c r="M50" s="54">
        <f t="shared" si="11"/>
        <v>19.555419921875</v>
      </c>
      <c r="N50" s="54">
        <v>29964</v>
      </c>
      <c r="O50" s="54">
        <f t="shared" si="12"/>
        <v>7.3154296875</v>
      </c>
      <c r="P50" s="54">
        <v>2417</v>
      </c>
      <c r="Q50" s="54">
        <f t="shared" si="13"/>
        <v>0.590087890625</v>
      </c>
      <c r="R50" s="54">
        <v>0</v>
      </c>
      <c r="S50" s="54">
        <f t="shared" si="14"/>
        <v>0</v>
      </c>
      <c r="T50" s="54">
        <v>108081</v>
      </c>
      <c r="U50" s="54">
        <f t="shared" si="14"/>
        <v>26.386962890625</v>
      </c>
      <c r="V50" s="54">
        <v>13717</v>
      </c>
      <c r="W50" s="54">
        <f t="shared" si="20"/>
        <v>3.348876953125</v>
      </c>
      <c r="X50" s="54">
        <v>0</v>
      </c>
      <c r="Y50" s="54">
        <f t="shared" si="21"/>
        <v>0</v>
      </c>
      <c r="Z50" s="54">
        <v>4500</v>
      </c>
      <c r="AA50" s="54">
        <f t="shared" si="15"/>
        <v>1.0986328125</v>
      </c>
      <c r="AB50" s="54">
        <v>0</v>
      </c>
      <c r="AC50" s="54">
        <f t="shared" si="16"/>
        <v>0</v>
      </c>
      <c r="AD50" s="54">
        <v>9770</v>
      </c>
      <c r="AE50" s="54">
        <f t="shared" si="17"/>
        <v>2.38525390625</v>
      </c>
      <c r="AF50" s="54">
        <v>0</v>
      </c>
      <c r="AG50" s="54">
        <f t="shared" si="17"/>
        <v>0</v>
      </c>
      <c r="AH50" s="54">
        <v>226712</v>
      </c>
      <c r="AI50" s="54">
        <f t="shared" si="22"/>
        <v>55.349609375</v>
      </c>
      <c r="AJ50" s="54">
        <v>0</v>
      </c>
      <c r="AK50" s="54">
        <f t="shared" si="23"/>
        <v>0</v>
      </c>
      <c r="AL50" s="54">
        <v>0</v>
      </c>
      <c r="AM50" s="54">
        <f t="shared" si="24"/>
        <v>0</v>
      </c>
      <c r="AN50" s="54">
        <v>0</v>
      </c>
      <c r="AO50" s="54">
        <f t="shared" si="25"/>
        <v>0</v>
      </c>
      <c r="AP50" s="54">
        <v>0</v>
      </c>
      <c r="AQ50" s="54">
        <f t="shared" si="18"/>
        <v>0</v>
      </c>
      <c r="AR50" s="64">
        <f>D50+F50+H50+J50+L50+N50+P50+R50+T50+V50+X50+Z50+AB50+AD50+AF50+AH50+AJ50+AL50+AN50+AP50</f>
        <v>1422789</v>
      </c>
      <c r="AS50" s="54">
        <f t="shared" si="19"/>
        <v>347.360595703125</v>
      </c>
    </row>
    <row r="51" spans="1:45" ht="12.75">
      <c r="A51" s="6">
        <v>48</v>
      </c>
      <c r="B51" s="51" t="s">
        <v>92</v>
      </c>
      <c r="C51" s="52">
        <v>6711</v>
      </c>
      <c r="D51" s="54">
        <v>0</v>
      </c>
      <c r="E51" s="54">
        <f t="shared" si="7"/>
        <v>0</v>
      </c>
      <c r="F51" s="54">
        <v>0</v>
      </c>
      <c r="G51" s="54">
        <f t="shared" si="8"/>
        <v>0</v>
      </c>
      <c r="H51" s="54">
        <v>321496</v>
      </c>
      <c r="I51" s="54">
        <f t="shared" si="9"/>
        <v>47.90582625540158</v>
      </c>
      <c r="J51" s="54">
        <v>681780</v>
      </c>
      <c r="K51" s="54">
        <f t="shared" si="10"/>
        <v>101.59141707644166</v>
      </c>
      <c r="L51" s="54">
        <v>105789</v>
      </c>
      <c r="M51" s="54">
        <f t="shared" si="11"/>
        <v>15.763522574877067</v>
      </c>
      <c r="N51" s="54">
        <v>16715</v>
      </c>
      <c r="O51" s="54">
        <f t="shared" si="12"/>
        <v>2.490686931902846</v>
      </c>
      <c r="P51" s="54">
        <v>3728</v>
      </c>
      <c r="Q51" s="54">
        <f t="shared" si="13"/>
        <v>0.5555058858590374</v>
      </c>
      <c r="R51" s="54">
        <v>0</v>
      </c>
      <c r="S51" s="54">
        <f t="shared" si="14"/>
        <v>0</v>
      </c>
      <c r="T51" s="54">
        <v>212637</v>
      </c>
      <c r="U51" s="54">
        <f t="shared" si="14"/>
        <v>31.68484577559231</v>
      </c>
      <c r="V51" s="54">
        <v>15623</v>
      </c>
      <c r="W51" s="54">
        <f t="shared" si="20"/>
        <v>2.3279690061093725</v>
      </c>
      <c r="X51" s="54">
        <v>0</v>
      </c>
      <c r="Y51" s="54">
        <f t="shared" si="21"/>
        <v>0</v>
      </c>
      <c r="Z51" s="54">
        <v>0</v>
      </c>
      <c r="AA51" s="54">
        <f t="shared" si="15"/>
        <v>0</v>
      </c>
      <c r="AB51" s="54">
        <v>0</v>
      </c>
      <c r="AC51" s="54">
        <f t="shared" si="16"/>
        <v>0</v>
      </c>
      <c r="AD51" s="54">
        <v>0</v>
      </c>
      <c r="AE51" s="54">
        <f t="shared" si="17"/>
        <v>0</v>
      </c>
      <c r="AF51" s="54">
        <v>0</v>
      </c>
      <c r="AG51" s="54">
        <f t="shared" si="17"/>
        <v>0</v>
      </c>
      <c r="AH51" s="54">
        <v>333578</v>
      </c>
      <c r="AI51" s="54">
        <f t="shared" si="22"/>
        <v>49.7061540753986</v>
      </c>
      <c r="AJ51" s="54">
        <v>0</v>
      </c>
      <c r="AK51" s="54">
        <f t="shared" si="23"/>
        <v>0</v>
      </c>
      <c r="AL51" s="54">
        <v>0</v>
      </c>
      <c r="AM51" s="54">
        <f t="shared" si="24"/>
        <v>0</v>
      </c>
      <c r="AN51" s="54">
        <v>0</v>
      </c>
      <c r="AO51" s="54">
        <f t="shared" si="25"/>
        <v>0</v>
      </c>
      <c r="AP51" s="54">
        <v>0</v>
      </c>
      <c r="AQ51" s="54">
        <f t="shared" si="18"/>
        <v>0</v>
      </c>
      <c r="AR51" s="64">
        <f t="shared" si="26"/>
        <v>1691346</v>
      </c>
      <c r="AS51" s="54">
        <f t="shared" si="19"/>
        <v>252.02592758158247</v>
      </c>
    </row>
    <row r="52" spans="1:45" ht="12.75">
      <c r="A52" s="6">
        <v>49</v>
      </c>
      <c r="B52" s="51" t="s">
        <v>93</v>
      </c>
      <c r="C52" s="52">
        <v>15457</v>
      </c>
      <c r="D52" s="54">
        <v>137</v>
      </c>
      <c r="E52" s="54">
        <f t="shared" si="7"/>
        <v>0.008863298182053439</v>
      </c>
      <c r="F52" s="54">
        <v>223</v>
      </c>
      <c r="G52" s="54">
        <f t="shared" si="8"/>
        <v>0.01442712039852494</v>
      </c>
      <c r="H52" s="54">
        <v>408252</v>
      </c>
      <c r="I52" s="54">
        <f t="shared" si="9"/>
        <v>26.4121110176619</v>
      </c>
      <c r="J52" s="54">
        <v>0</v>
      </c>
      <c r="K52" s="54">
        <f t="shared" si="10"/>
        <v>0</v>
      </c>
      <c r="L52" s="54">
        <v>718578</v>
      </c>
      <c r="M52" s="54">
        <f t="shared" si="11"/>
        <v>46.48884000776347</v>
      </c>
      <c r="N52" s="54">
        <v>0</v>
      </c>
      <c r="O52" s="54">
        <f t="shared" si="12"/>
        <v>0</v>
      </c>
      <c r="P52" s="54">
        <v>34</v>
      </c>
      <c r="Q52" s="54">
        <f t="shared" si="13"/>
        <v>0.002199650643721291</v>
      </c>
      <c r="R52" s="54">
        <v>0</v>
      </c>
      <c r="S52" s="54">
        <f t="shared" si="14"/>
        <v>0</v>
      </c>
      <c r="T52" s="54">
        <v>396302</v>
      </c>
      <c r="U52" s="54">
        <f t="shared" si="14"/>
        <v>25.638998512001034</v>
      </c>
      <c r="V52" s="54">
        <v>36539</v>
      </c>
      <c r="W52" s="54">
        <f t="shared" si="20"/>
        <v>2.363912790321537</v>
      </c>
      <c r="X52" s="54">
        <v>13266</v>
      </c>
      <c r="Y52" s="54">
        <f t="shared" si="21"/>
        <v>0.8582519246943132</v>
      </c>
      <c r="Z52" s="54">
        <v>23569</v>
      </c>
      <c r="AA52" s="54">
        <f t="shared" si="15"/>
        <v>1.5248107653490328</v>
      </c>
      <c r="AB52" s="54">
        <v>72441</v>
      </c>
      <c r="AC52" s="54">
        <f t="shared" si="16"/>
        <v>4.686614478876884</v>
      </c>
      <c r="AD52" s="54">
        <v>0</v>
      </c>
      <c r="AE52" s="54">
        <f t="shared" si="17"/>
        <v>0</v>
      </c>
      <c r="AF52" s="54">
        <v>6396</v>
      </c>
      <c r="AG52" s="54">
        <f t="shared" si="17"/>
        <v>0.41379310344827586</v>
      </c>
      <c r="AH52" s="54">
        <v>642818</v>
      </c>
      <c r="AI52" s="54">
        <f t="shared" si="22"/>
        <v>41.58750080869509</v>
      </c>
      <c r="AJ52" s="54">
        <v>727583</v>
      </c>
      <c r="AK52" s="54">
        <f t="shared" si="23"/>
        <v>47.07142395031377</v>
      </c>
      <c r="AL52" s="54">
        <v>10800</v>
      </c>
      <c r="AM52" s="54">
        <f t="shared" si="24"/>
        <v>0.6987125574173514</v>
      </c>
      <c r="AN52" s="54">
        <v>0</v>
      </c>
      <c r="AO52" s="54">
        <f t="shared" si="25"/>
        <v>0</v>
      </c>
      <c r="AP52" s="54">
        <v>0</v>
      </c>
      <c r="AQ52" s="54">
        <f t="shared" si="18"/>
        <v>0</v>
      </c>
      <c r="AR52" s="64">
        <f t="shared" si="26"/>
        <v>3056938</v>
      </c>
      <c r="AS52" s="54">
        <f t="shared" si="19"/>
        <v>197.77045998576696</v>
      </c>
    </row>
    <row r="53" spans="1:45" ht="12.75">
      <c r="A53" s="7">
        <v>50</v>
      </c>
      <c r="B53" s="17" t="s">
        <v>94</v>
      </c>
      <c r="C53" s="10">
        <v>8582</v>
      </c>
      <c r="D53" s="55">
        <v>0</v>
      </c>
      <c r="E53" s="55">
        <f t="shared" si="7"/>
        <v>0</v>
      </c>
      <c r="F53" s="55">
        <v>0</v>
      </c>
      <c r="G53" s="55">
        <f t="shared" si="8"/>
        <v>0</v>
      </c>
      <c r="H53" s="55">
        <v>147123</v>
      </c>
      <c r="I53" s="55">
        <f t="shared" si="9"/>
        <v>17.143206711722208</v>
      </c>
      <c r="J53" s="55">
        <v>434426</v>
      </c>
      <c r="K53" s="55">
        <f t="shared" si="10"/>
        <v>50.62060125844791</v>
      </c>
      <c r="L53" s="55">
        <v>197234</v>
      </c>
      <c r="M53" s="55">
        <f t="shared" si="11"/>
        <v>22.982288510836636</v>
      </c>
      <c r="N53" s="55">
        <v>3452</v>
      </c>
      <c r="O53" s="55">
        <f t="shared" si="12"/>
        <v>0.4022372407364251</v>
      </c>
      <c r="P53" s="55">
        <v>575</v>
      </c>
      <c r="Q53" s="55">
        <f t="shared" si="13"/>
        <v>0.06700069913773013</v>
      </c>
      <c r="R53" s="55">
        <v>0</v>
      </c>
      <c r="S53" s="55">
        <f t="shared" si="14"/>
        <v>0</v>
      </c>
      <c r="T53" s="55">
        <v>254563</v>
      </c>
      <c r="U53" s="55">
        <f t="shared" si="14"/>
        <v>29.66243299930086</v>
      </c>
      <c r="V53" s="55">
        <v>14510</v>
      </c>
      <c r="W53" s="55">
        <f t="shared" si="20"/>
        <v>1.6907480773712422</v>
      </c>
      <c r="X53" s="55">
        <v>4002</v>
      </c>
      <c r="Y53" s="55">
        <f t="shared" si="21"/>
        <v>0.46632486599860173</v>
      </c>
      <c r="Z53" s="55">
        <v>287666</v>
      </c>
      <c r="AA53" s="55">
        <f t="shared" si="15"/>
        <v>33.51969237939874</v>
      </c>
      <c r="AB53" s="55">
        <v>0</v>
      </c>
      <c r="AC53" s="55">
        <f t="shared" si="16"/>
        <v>0</v>
      </c>
      <c r="AD53" s="55">
        <v>0</v>
      </c>
      <c r="AE53" s="55">
        <f t="shared" si="17"/>
        <v>0</v>
      </c>
      <c r="AF53" s="55">
        <v>4200</v>
      </c>
      <c r="AG53" s="55">
        <f t="shared" si="17"/>
        <v>0.4893964110929853</v>
      </c>
      <c r="AH53" s="55">
        <v>441131</v>
      </c>
      <c r="AI53" s="55">
        <f t="shared" si="22"/>
        <v>51.40188767187136</v>
      </c>
      <c r="AJ53" s="55">
        <v>14235</v>
      </c>
      <c r="AK53" s="55">
        <f t="shared" si="23"/>
        <v>1.6587042647401538</v>
      </c>
      <c r="AL53" s="55">
        <v>10541</v>
      </c>
      <c r="AM53" s="55">
        <f t="shared" si="24"/>
        <v>1.228268468888371</v>
      </c>
      <c r="AN53" s="55">
        <v>0</v>
      </c>
      <c r="AO53" s="55">
        <f t="shared" si="25"/>
        <v>0</v>
      </c>
      <c r="AP53" s="55">
        <v>0</v>
      </c>
      <c r="AQ53" s="55">
        <f t="shared" si="18"/>
        <v>0</v>
      </c>
      <c r="AR53" s="65">
        <f t="shared" si="26"/>
        <v>1813658</v>
      </c>
      <c r="AS53" s="55">
        <f t="shared" si="19"/>
        <v>211.33278955954324</v>
      </c>
    </row>
    <row r="54" spans="1:45" ht="12.75">
      <c r="A54" s="6">
        <v>51</v>
      </c>
      <c r="B54" s="51" t="s">
        <v>95</v>
      </c>
      <c r="C54" s="52">
        <v>9841</v>
      </c>
      <c r="D54" s="54">
        <v>2446</v>
      </c>
      <c r="E54" s="54">
        <f t="shared" si="7"/>
        <v>0.24855197642516005</v>
      </c>
      <c r="F54" s="54">
        <v>0</v>
      </c>
      <c r="G54" s="54">
        <f t="shared" si="8"/>
        <v>0</v>
      </c>
      <c r="H54" s="54">
        <v>331637</v>
      </c>
      <c r="I54" s="54">
        <f t="shared" si="9"/>
        <v>33.699522406259526</v>
      </c>
      <c r="J54" s="54">
        <v>1166128</v>
      </c>
      <c r="K54" s="54">
        <f t="shared" si="10"/>
        <v>118.49690072147139</v>
      </c>
      <c r="L54" s="54">
        <v>190177</v>
      </c>
      <c r="M54" s="54">
        <f t="shared" si="11"/>
        <v>19.324966974900924</v>
      </c>
      <c r="N54" s="54">
        <v>6465</v>
      </c>
      <c r="O54" s="54">
        <f t="shared" si="12"/>
        <v>0.6569454323747587</v>
      </c>
      <c r="P54" s="54">
        <v>8455</v>
      </c>
      <c r="Q54" s="54">
        <f t="shared" si="13"/>
        <v>0.8591606544050402</v>
      </c>
      <c r="R54" s="54">
        <v>0</v>
      </c>
      <c r="S54" s="54">
        <f t="shared" si="14"/>
        <v>0</v>
      </c>
      <c r="T54" s="54">
        <v>525111</v>
      </c>
      <c r="U54" s="54">
        <f t="shared" si="14"/>
        <v>53.35951630931816</v>
      </c>
      <c r="V54" s="54">
        <v>20400</v>
      </c>
      <c r="W54" s="54">
        <f t="shared" si="20"/>
        <v>2.0729600650340414</v>
      </c>
      <c r="X54" s="54">
        <v>7843</v>
      </c>
      <c r="Y54" s="54">
        <f t="shared" si="21"/>
        <v>0.7969718524540189</v>
      </c>
      <c r="Z54" s="54">
        <v>10960</v>
      </c>
      <c r="AA54" s="54">
        <f t="shared" si="15"/>
        <v>1.1137079565084849</v>
      </c>
      <c r="AB54" s="54">
        <v>99</v>
      </c>
      <c r="AC54" s="54">
        <f t="shared" si="16"/>
        <v>0.010059953256782847</v>
      </c>
      <c r="AD54" s="54">
        <v>90</v>
      </c>
      <c r="AE54" s="54">
        <f t="shared" si="17"/>
        <v>0.00914541205162077</v>
      </c>
      <c r="AF54" s="54">
        <v>10290</v>
      </c>
      <c r="AG54" s="54">
        <f t="shared" si="17"/>
        <v>1.0456254445686415</v>
      </c>
      <c r="AH54" s="54">
        <v>306965</v>
      </c>
      <c r="AI54" s="54">
        <f t="shared" si="22"/>
        <v>31.192460115841886</v>
      </c>
      <c r="AJ54" s="54">
        <v>847245</v>
      </c>
      <c r="AK54" s="54">
        <f t="shared" si="23"/>
        <v>86.09338481861599</v>
      </c>
      <c r="AL54" s="54">
        <v>0</v>
      </c>
      <c r="AM54" s="54">
        <f t="shared" si="24"/>
        <v>0</v>
      </c>
      <c r="AN54" s="54">
        <v>0</v>
      </c>
      <c r="AO54" s="54">
        <f t="shared" si="25"/>
        <v>0</v>
      </c>
      <c r="AP54" s="54">
        <v>0</v>
      </c>
      <c r="AQ54" s="54">
        <f t="shared" si="18"/>
        <v>0</v>
      </c>
      <c r="AR54" s="64">
        <f t="shared" si="26"/>
        <v>3434311</v>
      </c>
      <c r="AS54" s="54">
        <f t="shared" si="19"/>
        <v>348.97988009348643</v>
      </c>
    </row>
    <row r="55" spans="1:45" ht="12.75">
      <c r="A55" s="6">
        <v>52</v>
      </c>
      <c r="B55" s="51" t="s">
        <v>96</v>
      </c>
      <c r="C55" s="52">
        <v>34857</v>
      </c>
      <c r="D55" s="54">
        <v>288</v>
      </c>
      <c r="E55" s="54">
        <f t="shared" si="7"/>
        <v>0.008262328943971081</v>
      </c>
      <c r="F55" s="54">
        <v>303</v>
      </c>
      <c r="G55" s="54">
        <f t="shared" si="8"/>
        <v>0.008692658576469576</v>
      </c>
      <c r="H55" s="54">
        <v>260000</v>
      </c>
      <c r="I55" s="54">
        <f t="shared" si="9"/>
        <v>7.459046963307227</v>
      </c>
      <c r="J55" s="54">
        <v>1800000</v>
      </c>
      <c r="K55" s="54">
        <f t="shared" si="10"/>
        <v>51.639555899819264</v>
      </c>
      <c r="L55" s="54">
        <v>290000</v>
      </c>
      <c r="M55" s="54">
        <f t="shared" si="11"/>
        <v>8.319706228304215</v>
      </c>
      <c r="N55" s="54">
        <v>0</v>
      </c>
      <c r="O55" s="54">
        <f t="shared" si="12"/>
        <v>0</v>
      </c>
      <c r="P55" s="54">
        <v>6600</v>
      </c>
      <c r="Q55" s="54">
        <f t="shared" si="13"/>
        <v>0.1893450382993373</v>
      </c>
      <c r="R55" s="54">
        <v>0</v>
      </c>
      <c r="S55" s="54">
        <f t="shared" si="14"/>
        <v>0</v>
      </c>
      <c r="T55" s="54">
        <v>255614</v>
      </c>
      <c r="U55" s="54">
        <f t="shared" si="14"/>
        <v>7.333218578764667</v>
      </c>
      <c r="V55" s="54">
        <v>54507</v>
      </c>
      <c r="W55" s="54">
        <f t="shared" si="20"/>
        <v>1.563731818573027</v>
      </c>
      <c r="X55" s="54">
        <v>21701</v>
      </c>
      <c r="Y55" s="54">
        <f t="shared" si="21"/>
        <v>0.6225722236566543</v>
      </c>
      <c r="Z55" s="54">
        <v>0</v>
      </c>
      <c r="AA55" s="54">
        <f t="shared" si="15"/>
        <v>0</v>
      </c>
      <c r="AB55" s="54">
        <v>17597</v>
      </c>
      <c r="AC55" s="54">
        <f t="shared" si="16"/>
        <v>0.5048340362050664</v>
      </c>
      <c r="AD55" s="54">
        <v>0</v>
      </c>
      <c r="AE55" s="54">
        <f t="shared" si="17"/>
        <v>0</v>
      </c>
      <c r="AF55" s="54">
        <v>14400</v>
      </c>
      <c r="AG55" s="54">
        <f t="shared" si="17"/>
        <v>0.4131164471985541</v>
      </c>
      <c r="AH55" s="54">
        <v>660893</v>
      </c>
      <c r="AI55" s="54">
        <f t="shared" si="22"/>
        <v>18.960122787388475</v>
      </c>
      <c r="AJ55" s="54">
        <v>6453413</v>
      </c>
      <c r="AK55" s="54">
        <f t="shared" si="23"/>
        <v>185.13965631006684</v>
      </c>
      <c r="AL55" s="54">
        <v>0</v>
      </c>
      <c r="AM55" s="54">
        <f t="shared" si="24"/>
        <v>0</v>
      </c>
      <c r="AN55" s="54">
        <v>0</v>
      </c>
      <c r="AO55" s="54">
        <f t="shared" si="25"/>
        <v>0</v>
      </c>
      <c r="AP55" s="54">
        <v>0</v>
      </c>
      <c r="AQ55" s="54">
        <f t="shared" si="18"/>
        <v>0</v>
      </c>
      <c r="AR55" s="64">
        <f t="shared" si="26"/>
        <v>9835316</v>
      </c>
      <c r="AS55" s="54">
        <f t="shared" si="19"/>
        <v>282.16186131910376</v>
      </c>
    </row>
    <row r="56" spans="1:45" ht="12.75">
      <c r="A56" s="6">
        <v>53</v>
      </c>
      <c r="B56" s="51" t="s">
        <v>97</v>
      </c>
      <c r="C56" s="52">
        <v>19487</v>
      </c>
      <c r="D56" s="54">
        <v>5074</v>
      </c>
      <c r="E56" s="54">
        <f t="shared" si="7"/>
        <v>0.2603787140144712</v>
      </c>
      <c r="F56" s="54">
        <v>0</v>
      </c>
      <c r="G56" s="54">
        <f t="shared" si="8"/>
        <v>0</v>
      </c>
      <c r="H56" s="54">
        <v>0</v>
      </c>
      <c r="I56" s="54">
        <f t="shared" si="9"/>
        <v>0</v>
      </c>
      <c r="J56" s="54">
        <v>280718</v>
      </c>
      <c r="K56" s="54">
        <f t="shared" si="10"/>
        <v>14.405398470775388</v>
      </c>
      <c r="L56" s="54">
        <v>311090</v>
      </c>
      <c r="M56" s="54">
        <f t="shared" si="11"/>
        <v>15.963975983989327</v>
      </c>
      <c r="N56" s="54"/>
      <c r="O56" s="54">
        <f t="shared" si="12"/>
        <v>0</v>
      </c>
      <c r="P56" s="54">
        <v>0</v>
      </c>
      <c r="Q56" s="54">
        <f t="shared" si="13"/>
        <v>0</v>
      </c>
      <c r="R56" s="54">
        <v>16832</v>
      </c>
      <c r="S56" s="54">
        <f t="shared" si="14"/>
        <v>0.8637553240621954</v>
      </c>
      <c r="T56" s="54">
        <v>124876</v>
      </c>
      <c r="U56" s="54">
        <f t="shared" si="14"/>
        <v>6.408169548930056</v>
      </c>
      <c r="V56" s="54">
        <v>33842</v>
      </c>
      <c r="W56" s="54">
        <f t="shared" si="20"/>
        <v>1.7366449427823678</v>
      </c>
      <c r="X56" s="54">
        <v>30766</v>
      </c>
      <c r="Y56" s="54">
        <f t="shared" si="21"/>
        <v>1.5787961204905834</v>
      </c>
      <c r="Z56" s="54">
        <v>0</v>
      </c>
      <c r="AA56" s="54">
        <f t="shared" si="15"/>
        <v>0</v>
      </c>
      <c r="AB56" s="54">
        <v>3312</v>
      </c>
      <c r="AC56" s="54">
        <f t="shared" si="16"/>
        <v>0.16995946015292246</v>
      </c>
      <c r="AD56" s="54">
        <v>0</v>
      </c>
      <c r="AE56" s="54">
        <f t="shared" si="17"/>
        <v>0</v>
      </c>
      <c r="AF56" s="54">
        <v>0</v>
      </c>
      <c r="AG56" s="54">
        <f t="shared" si="17"/>
        <v>0</v>
      </c>
      <c r="AH56" s="54">
        <v>482029</v>
      </c>
      <c r="AI56" s="54">
        <f t="shared" si="22"/>
        <v>24.735926515112638</v>
      </c>
      <c r="AJ56" s="54">
        <v>148</v>
      </c>
      <c r="AK56" s="54">
        <f t="shared" si="23"/>
        <v>0.007594806794273106</v>
      </c>
      <c r="AL56" s="54">
        <v>0</v>
      </c>
      <c r="AM56" s="54">
        <f t="shared" si="24"/>
        <v>0</v>
      </c>
      <c r="AN56" s="54">
        <v>0</v>
      </c>
      <c r="AO56" s="54">
        <f t="shared" si="25"/>
        <v>0</v>
      </c>
      <c r="AP56" s="54">
        <v>0</v>
      </c>
      <c r="AQ56" s="54">
        <f t="shared" si="18"/>
        <v>0</v>
      </c>
      <c r="AR56" s="64">
        <f t="shared" si="26"/>
        <v>1288687</v>
      </c>
      <c r="AS56" s="54">
        <f t="shared" si="19"/>
        <v>66.13059988710422</v>
      </c>
    </row>
    <row r="57" spans="1:45" ht="12.75">
      <c r="A57" s="6">
        <v>54</v>
      </c>
      <c r="B57" s="51" t="s">
        <v>98</v>
      </c>
      <c r="C57" s="52">
        <v>812</v>
      </c>
      <c r="D57" s="54">
        <v>0</v>
      </c>
      <c r="E57" s="54">
        <f t="shared" si="7"/>
        <v>0</v>
      </c>
      <c r="F57" s="54">
        <v>0</v>
      </c>
      <c r="G57" s="54">
        <f t="shared" si="8"/>
        <v>0</v>
      </c>
      <c r="H57" s="54">
        <v>15397</v>
      </c>
      <c r="I57" s="54">
        <f t="shared" si="9"/>
        <v>18.961822660098523</v>
      </c>
      <c r="J57" s="54">
        <v>26861</v>
      </c>
      <c r="K57" s="54">
        <f t="shared" si="10"/>
        <v>33.080049261083744</v>
      </c>
      <c r="L57" s="54">
        <v>46573</v>
      </c>
      <c r="M57" s="54">
        <f t="shared" si="11"/>
        <v>57.35591133004926</v>
      </c>
      <c r="N57" s="54">
        <v>6581</v>
      </c>
      <c r="O57" s="54">
        <f t="shared" si="12"/>
        <v>8.104679802955665</v>
      </c>
      <c r="P57" s="54">
        <v>0</v>
      </c>
      <c r="Q57" s="54">
        <f t="shared" si="13"/>
        <v>0</v>
      </c>
      <c r="R57" s="54">
        <v>0</v>
      </c>
      <c r="S57" s="54">
        <f t="shared" si="14"/>
        <v>0</v>
      </c>
      <c r="T57" s="54">
        <v>36832</v>
      </c>
      <c r="U57" s="54">
        <f t="shared" si="14"/>
        <v>45.35960591133005</v>
      </c>
      <c r="V57" s="54">
        <v>2257</v>
      </c>
      <c r="W57" s="54">
        <f t="shared" si="20"/>
        <v>2.7795566502463056</v>
      </c>
      <c r="X57" s="54">
        <v>0</v>
      </c>
      <c r="Y57" s="54">
        <f t="shared" si="21"/>
        <v>0</v>
      </c>
      <c r="Z57" s="54">
        <v>0</v>
      </c>
      <c r="AA57" s="54">
        <f t="shared" si="15"/>
        <v>0</v>
      </c>
      <c r="AB57" s="54">
        <v>0</v>
      </c>
      <c r="AC57" s="54">
        <f t="shared" si="16"/>
        <v>0</v>
      </c>
      <c r="AD57" s="54">
        <v>0</v>
      </c>
      <c r="AE57" s="54">
        <f t="shared" si="17"/>
        <v>0</v>
      </c>
      <c r="AF57" s="54">
        <v>0</v>
      </c>
      <c r="AG57" s="54">
        <f t="shared" si="17"/>
        <v>0</v>
      </c>
      <c r="AH57" s="54">
        <v>86189</v>
      </c>
      <c r="AI57" s="54">
        <f t="shared" si="22"/>
        <v>106.14408866995073</v>
      </c>
      <c r="AJ57" s="54">
        <v>98886</v>
      </c>
      <c r="AK57" s="54">
        <f t="shared" si="23"/>
        <v>121.7807881773399</v>
      </c>
      <c r="AL57" s="54">
        <v>0</v>
      </c>
      <c r="AM57" s="54">
        <f t="shared" si="24"/>
        <v>0</v>
      </c>
      <c r="AN57" s="54">
        <v>0</v>
      </c>
      <c r="AO57" s="54">
        <f t="shared" si="25"/>
        <v>0</v>
      </c>
      <c r="AP57" s="54">
        <v>0</v>
      </c>
      <c r="AQ57" s="54">
        <f t="shared" si="18"/>
        <v>0</v>
      </c>
      <c r="AR57" s="64">
        <f t="shared" si="26"/>
        <v>319576</v>
      </c>
      <c r="AS57" s="54">
        <f t="shared" si="19"/>
        <v>393.5665024630542</v>
      </c>
    </row>
    <row r="58" spans="1:45" ht="12.75">
      <c r="A58" s="7">
        <v>55</v>
      </c>
      <c r="B58" s="17" t="s">
        <v>99</v>
      </c>
      <c r="C58" s="10">
        <v>18911</v>
      </c>
      <c r="D58" s="55">
        <v>1508</v>
      </c>
      <c r="E58" s="55">
        <f t="shared" si="7"/>
        <v>0.0797419491301359</v>
      </c>
      <c r="F58" s="55">
        <v>0</v>
      </c>
      <c r="G58" s="55">
        <f t="shared" si="8"/>
        <v>0</v>
      </c>
      <c r="H58" s="55">
        <v>185117</v>
      </c>
      <c r="I58" s="55">
        <f t="shared" si="9"/>
        <v>9.788853048490296</v>
      </c>
      <c r="J58" s="55">
        <v>751134</v>
      </c>
      <c r="K58" s="55">
        <f t="shared" si="10"/>
        <v>39.7194225582994</v>
      </c>
      <c r="L58" s="55">
        <v>9853</v>
      </c>
      <c r="M58" s="55">
        <f t="shared" si="11"/>
        <v>0.5210195124530697</v>
      </c>
      <c r="N58" s="55">
        <v>12140</v>
      </c>
      <c r="O58" s="55">
        <f t="shared" si="12"/>
        <v>0.6419544180635609</v>
      </c>
      <c r="P58" s="55">
        <v>3904</v>
      </c>
      <c r="Q58" s="55">
        <f t="shared" si="13"/>
        <v>0.2064406958912802</v>
      </c>
      <c r="R58" s="55">
        <v>0</v>
      </c>
      <c r="S58" s="55">
        <f t="shared" si="14"/>
        <v>0</v>
      </c>
      <c r="T58" s="55">
        <v>99142</v>
      </c>
      <c r="U58" s="55">
        <f t="shared" si="14"/>
        <v>5.2425572418169315</v>
      </c>
      <c r="V58" s="55">
        <v>13185</v>
      </c>
      <c r="W58" s="55">
        <f t="shared" si="20"/>
        <v>0.6972132621225742</v>
      </c>
      <c r="X58" s="55">
        <v>3302</v>
      </c>
      <c r="Y58" s="55">
        <f t="shared" si="21"/>
        <v>0.17460737137115964</v>
      </c>
      <c r="Z58" s="55">
        <v>10259</v>
      </c>
      <c r="AA58" s="55">
        <f t="shared" si="15"/>
        <v>0.542488498757337</v>
      </c>
      <c r="AB58" s="55">
        <v>0</v>
      </c>
      <c r="AC58" s="55">
        <f t="shared" si="16"/>
        <v>0</v>
      </c>
      <c r="AD58" s="55">
        <v>0</v>
      </c>
      <c r="AE58" s="55">
        <f t="shared" si="17"/>
        <v>0</v>
      </c>
      <c r="AF58" s="55">
        <v>0</v>
      </c>
      <c r="AG58" s="55">
        <f t="shared" si="17"/>
        <v>0</v>
      </c>
      <c r="AH58" s="55">
        <v>338872</v>
      </c>
      <c r="AI58" s="55">
        <f t="shared" si="22"/>
        <v>17.919306223890857</v>
      </c>
      <c r="AJ58" s="55">
        <v>0</v>
      </c>
      <c r="AK58" s="55">
        <f t="shared" si="23"/>
        <v>0</v>
      </c>
      <c r="AL58" s="55">
        <v>0</v>
      </c>
      <c r="AM58" s="55">
        <f t="shared" si="24"/>
        <v>0</v>
      </c>
      <c r="AN58" s="55">
        <v>0</v>
      </c>
      <c r="AO58" s="55">
        <f t="shared" si="25"/>
        <v>0</v>
      </c>
      <c r="AP58" s="55">
        <v>0</v>
      </c>
      <c r="AQ58" s="55">
        <f t="shared" si="18"/>
        <v>0</v>
      </c>
      <c r="AR58" s="65">
        <f t="shared" si="26"/>
        <v>1428416</v>
      </c>
      <c r="AS58" s="55">
        <f t="shared" si="19"/>
        <v>75.53360478028661</v>
      </c>
    </row>
    <row r="59" spans="1:45" ht="12.75">
      <c r="A59" s="6">
        <v>56</v>
      </c>
      <c r="B59" s="51" t="s">
        <v>100</v>
      </c>
      <c r="C59" s="52">
        <v>3072</v>
      </c>
      <c r="D59" s="54">
        <v>10514</v>
      </c>
      <c r="E59" s="54">
        <f t="shared" si="7"/>
        <v>3.4225260416666665</v>
      </c>
      <c r="F59" s="54">
        <v>0</v>
      </c>
      <c r="G59" s="54">
        <f t="shared" si="8"/>
        <v>0</v>
      </c>
      <c r="H59" s="54">
        <v>84001</v>
      </c>
      <c r="I59" s="54">
        <f t="shared" si="9"/>
        <v>27.344075520833332</v>
      </c>
      <c r="J59" s="54">
        <v>82424</v>
      </c>
      <c r="K59" s="54">
        <f t="shared" si="10"/>
        <v>26.830729166666668</v>
      </c>
      <c r="L59" s="54">
        <v>99547</v>
      </c>
      <c r="M59" s="54">
        <f t="shared" si="11"/>
        <v>32.404622395833336</v>
      </c>
      <c r="N59" s="54">
        <v>0</v>
      </c>
      <c r="O59" s="54">
        <f t="shared" si="12"/>
        <v>0</v>
      </c>
      <c r="P59" s="54">
        <v>7630</v>
      </c>
      <c r="Q59" s="54">
        <f t="shared" si="13"/>
        <v>2.4837239583333335</v>
      </c>
      <c r="R59" s="54">
        <v>0</v>
      </c>
      <c r="S59" s="54">
        <f t="shared" si="14"/>
        <v>0</v>
      </c>
      <c r="T59" s="54">
        <v>119210</v>
      </c>
      <c r="U59" s="54">
        <f t="shared" si="14"/>
        <v>38.805338541666664</v>
      </c>
      <c r="V59" s="54">
        <v>10987</v>
      </c>
      <c r="W59" s="54">
        <f t="shared" si="20"/>
        <v>3.5764973958333335</v>
      </c>
      <c r="X59" s="54">
        <v>0</v>
      </c>
      <c r="Y59" s="54">
        <f t="shared" si="21"/>
        <v>0</v>
      </c>
      <c r="Z59" s="54">
        <v>0</v>
      </c>
      <c r="AA59" s="54">
        <f t="shared" si="15"/>
        <v>0</v>
      </c>
      <c r="AB59" s="54">
        <v>0</v>
      </c>
      <c r="AC59" s="54">
        <f t="shared" si="16"/>
        <v>0</v>
      </c>
      <c r="AD59" s="54">
        <v>0</v>
      </c>
      <c r="AE59" s="54">
        <f t="shared" si="17"/>
        <v>0</v>
      </c>
      <c r="AF59" s="54">
        <v>0</v>
      </c>
      <c r="AG59" s="54">
        <f t="shared" si="17"/>
        <v>0</v>
      </c>
      <c r="AH59" s="54">
        <v>177174</v>
      </c>
      <c r="AI59" s="54">
        <f t="shared" si="22"/>
        <v>57.673828125</v>
      </c>
      <c r="AJ59" s="54">
        <v>0</v>
      </c>
      <c r="AK59" s="54">
        <f t="shared" si="23"/>
        <v>0</v>
      </c>
      <c r="AL59" s="54">
        <v>0</v>
      </c>
      <c r="AM59" s="54">
        <f t="shared" si="24"/>
        <v>0</v>
      </c>
      <c r="AN59" s="54">
        <v>0</v>
      </c>
      <c r="AO59" s="54">
        <f t="shared" si="25"/>
        <v>0</v>
      </c>
      <c r="AP59" s="54">
        <v>0</v>
      </c>
      <c r="AQ59" s="54">
        <f t="shared" si="18"/>
        <v>0</v>
      </c>
      <c r="AR59" s="64">
        <f t="shared" si="26"/>
        <v>591487</v>
      </c>
      <c r="AS59" s="54">
        <f t="shared" si="19"/>
        <v>192.54134114583334</v>
      </c>
    </row>
    <row r="60" spans="1:45" ht="12.75">
      <c r="A60" s="6">
        <v>57</v>
      </c>
      <c r="B60" s="51" t="s">
        <v>101</v>
      </c>
      <c r="C60" s="52">
        <v>8986</v>
      </c>
      <c r="D60" s="54">
        <v>0</v>
      </c>
      <c r="E60" s="54">
        <f t="shared" si="7"/>
        <v>0</v>
      </c>
      <c r="F60" s="54">
        <v>0</v>
      </c>
      <c r="G60" s="54">
        <f t="shared" si="8"/>
        <v>0</v>
      </c>
      <c r="H60" s="54">
        <v>96103</v>
      </c>
      <c r="I60" s="54">
        <f t="shared" si="9"/>
        <v>10.694747384820833</v>
      </c>
      <c r="J60" s="54">
        <v>1348763</v>
      </c>
      <c r="K60" s="54">
        <f t="shared" si="10"/>
        <v>150.09603828177165</v>
      </c>
      <c r="L60" s="54">
        <v>172807</v>
      </c>
      <c r="M60" s="54">
        <f t="shared" si="11"/>
        <v>19.23069218784776</v>
      </c>
      <c r="N60" s="54">
        <v>27699</v>
      </c>
      <c r="O60" s="54">
        <f t="shared" si="12"/>
        <v>3.0824616069441353</v>
      </c>
      <c r="P60" s="54">
        <v>251</v>
      </c>
      <c r="Q60" s="54">
        <f t="shared" si="13"/>
        <v>0.02793233919430225</v>
      </c>
      <c r="R60" s="54">
        <v>0</v>
      </c>
      <c r="S60" s="54">
        <f t="shared" si="14"/>
        <v>0</v>
      </c>
      <c r="T60" s="54">
        <v>251057</v>
      </c>
      <c r="U60" s="54">
        <f t="shared" si="14"/>
        <v>27.938682394836412</v>
      </c>
      <c r="V60" s="54">
        <v>19631</v>
      </c>
      <c r="W60" s="54">
        <f t="shared" si="20"/>
        <v>2.184620520810149</v>
      </c>
      <c r="X60" s="54">
        <v>1574</v>
      </c>
      <c r="Y60" s="54">
        <f t="shared" si="21"/>
        <v>0.17516136211885155</v>
      </c>
      <c r="Z60" s="54">
        <v>365152</v>
      </c>
      <c r="AA60" s="54">
        <f t="shared" si="15"/>
        <v>40.6356554640552</v>
      </c>
      <c r="AB60" s="54">
        <v>24910</v>
      </c>
      <c r="AC60" s="54">
        <f t="shared" si="16"/>
        <v>2.7720899176496774</v>
      </c>
      <c r="AD60" s="54">
        <v>0</v>
      </c>
      <c r="AE60" s="54">
        <f t="shared" si="17"/>
        <v>0</v>
      </c>
      <c r="AF60" s="54">
        <v>0</v>
      </c>
      <c r="AG60" s="54">
        <f t="shared" si="17"/>
        <v>0</v>
      </c>
      <c r="AH60" s="54">
        <v>222827</v>
      </c>
      <c r="AI60" s="54">
        <f t="shared" si="22"/>
        <v>24.79712886712664</v>
      </c>
      <c r="AJ60" s="54">
        <v>0</v>
      </c>
      <c r="AK60" s="54">
        <f t="shared" si="23"/>
        <v>0</v>
      </c>
      <c r="AL60" s="54">
        <v>0</v>
      </c>
      <c r="AM60" s="54">
        <f t="shared" si="24"/>
        <v>0</v>
      </c>
      <c r="AN60" s="54">
        <v>0</v>
      </c>
      <c r="AO60" s="54">
        <f t="shared" si="25"/>
        <v>0</v>
      </c>
      <c r="AP60" s="54">
        <v>0</v>
      </c>
      <c r="AQ60" s="54">
        <f t="shared" si="18"/>
        <v>0</v>
      </c>
      <c r="AR60" s="64">
        <f t="shared" si="26"/>
        <v>2530774</v>
      </c>
      <c r="AS60" s="54">
        <f t="shared" si="19"/>
        <v>281.6352103271756</v>
      </c>
    </row>
    <row r="61" spans="1:45" ht="12.75">
      <c r="A61" s="6">
        <v>58</v>
      </c>
      <c r="B61" s="51" t="s">
        <v>102</v>
      </c>
      <c r="C61" s="52">
        <v>9608</v>
      </c>
      <c r="D61" s="54">
        <v>0</v>
      </c>
      <c r="E61" s="54">
        <f t="shared" si="7"/>
        <v>0</v>
      </c>
      <c r="F61" s="54">
        <v>0</v>
      </c>
      <c r="G61" s="54">
        <f t="shared" si="8"/>
        <v>0</v>
      </c>
      <c r="H61" s="54">
        <v>557556</v>
      </c>
      <c r="I61" s="54">
        <f t="shared" si="9"/>
        <v>58.03039134054954</v>
      </c>
      <c r="J61" s="54">
        <v>0</v>
      </c>
      <c r="K61" s="54">
        <f t="shared" si="10"/>
        <v>0</v>
      </c>
      <c r="L61" s="54">
        <v>141905</v>
      </c>
      <c r="M61" s="54">
        <f t="shared" si="11"/>
        <v>14.769462947543714</v>
      </c>
      <c r="N61" s="54">
        <v>0</v>
      </c>
      <c r="O61" s="54">
        <f t="shared" si="12"/>
        <v>0</v>
      </c>
      <c r="P61" s="54">
        <v>11592</v>
      </c>
      <c r="Q61" s="54">
        <f t="shared" si="13"/>
        <v>1.2064945878434639</v>
      </c>
      <c r="R61" s="54">
        <v>0</v>
      </c>
      <c r="S61" s="54">
        <f t="shared" si="14"/>
        <v>0</v>
      </c>
      <c r="T61" s="54">
        <v>157904</v>
      </c>
      <c r="U61" s="54">
        <f t="shared" si="14"/>
        <v>16.43463780183181</v>
      </c>
      <c r="V61" s="54">
        <v>6707</v>
      </c>
      <c r="W61" s="54">
        <f t="shared" si="20"/>
        <v>0.6980641132389676</v>
      </c>
      <c r="X61" s="54">
        <v>23170</v>
      </c>
      <c r="Y61" s="54">
        <f t="shared" si="21"/>
        <v>2.4115320566194836</v>
      </c>
      <c r="Z61" s="54">
        <v>0</v>
      </c>
      <c r="AA61" s="54">
        <f t="shared" si="15"/>
        <v>0</v>
      </c>
      <c r="AB61" s="54">
        <v>0</v>
      </c>
      <c r="AC61" s="54">
        <f t="shared" si="16"/>
        <v>0</v>
      </c>
      <c r="AD61" s="54">
        <v>0</v>
      </c>
      <c r="AE61" s="54">
        <f t="shared" si="17"/>
        <v>0</v>
      </c>
      <c r="AF61" s="54">
        <v>0</v>
      </c>
      <c r="AG61" s="54">
        <f t="shared" si="17"/>
        <v>0</v>
      </c>
      <c r="AH61" s="54">
        <v>455713</v>
      </c>
      <c r="AI61" s="54">
        <f t="shared" si="22"/>
        <v>47.43057868442964</v>
      </c>
      <c r="AJ61" s="54">
        <v>1140808</v>
      </c>
      <c r="AK61" s="54">
        <f t="shared" si="23"/>
        <v>118.73522064945878</v>
      </c>
      <c r="AL61" s="54">
        <v>0</v>
      </c>
      <c r="AM61" s="54">
        <f t="shared" si="24"/>
        <v>0</v>
      </c>
      <c r="AN61" s="54">
        <v>0</v>
      </c>
      <c r="AO61" s="54">
        <f t="shared" si="25"/>
        <v>0</v>
      </c>
      <c r="AP61" s="54">
        <v>0</v>
      </c>
      <c r="AQ61" s="54">
        <f t="shared" si="18"/>
        <v>0</v>
      </c>
      <c r="AR61" s="64">
        <f t="shared" si="26"/>
        <v>2495355</v>
      </c>
      <c r="AS61" s="54">
        <f t="shared" si="19"/>
        <v>259.7163821815154</v>
      </c>
    </row>
    <row r="62" spans="1:45" ht="12.75">
      <c r="A62" s="6">
        <v>59</v>
      </c>
      <c r="B62" s="51" t="s">
        <v>103</v>
      </c>
      <c r="C62" s="52">
        <v>5159</v>
      </c>
      <c r="D62" s="54">
        <v>75</v>
      </c>
      <c r="E62" s="54">
        <f t="shared" si="7"/>
        <v>0.014537701104865283</v>
      </c>
      <c r="F62" s="54">
        <v>0</v>
      </c>
      <c r="G62" s="54">
        <f t="shared" si="8"/>
        <v>0</v>
      </c>
      <c r="H62" s="54">
        <v>138184</v>
      </c>
      <c r="I62" s="54">
        <f t="shared" si="9"/>
        <v>26.785035859662724</v>
      </c>
      <c r="J62" s="54">
        <v>655942</v>
      </c>
      <c r="K62" s="54">
        <f t="shared" si="10"/>
        <v>127.14518317503392</v>
      </c>
      <c r="L62" s="54">
        <v>60273</v>
      </c>
      <c r="M62" s="54">
        <f t="shared" si="11"/>
        <v>11.683078115913936</v>
      </c>
      <c r="N62" s="54">
        <v>21809</v>
      </c>
      <c r="O62" s="54">
        <f t="shared" si="12"/>
        <v>4.227369645280093</v>
      </c>
      <c r="P62" s="54">
        <v>0</v>
      </c>
      <c r="Q62" s="54">
        <f t="shared" si="13"/>
        <v>0</v>
      </c>
      <c r="R62" s="54">
        <v>0</v>
      </c>
      <c r="S62" s="54">
        <f t="shared" si="14"/>
        <v>0</v>
      </c>
      <c r="T62" s="54">
        <v>432394</v>
      </c>
      <c r="U62" s="54">
        <f t="shared" si="14"/>
        <v>83.81352975382826</v>
      </c>
      <c r="V62" s="54">
        <v>13855</v>
      </c>
      <c r="W62" s="54">
        <f t="shared" si="20"/>
        <v>2.685597984105447</v>
      </c>
      <c r="X62" s="54">
        <v>2383</v>
      </c>
      <c r="Y62" s="54">
        <f t="shared" si="21"/>
        <v>0.46191122310525295</v>
      </c>
      <c r="Z62" s="54">
        <v>2360</v>
      </c>
      <c r="AA62" s="54">
        <f t="shared" si="15"/>
        <v>0.4574529947664276</v>
      </c>
      <c r="AB62" s="54">
        <v>0</v>
      </c>
      <c r="AC62" s="54">
        <f t="shared" si="16"/>
        <v>0</v>
      </c>
      <c r="AD62" s="54">
        <v>123</v>
      </c>
      <c r="AE62" s="54">
        <f t="shared" si="17"/>
        <v>0.023841829811979066</v>
      </c>
      <c r="AF62" s="54">
        <v>0</v>
      </c>
      <c r="AG62" s="54">
        <f t="shared" si="17"/>
        <v>0</v>
      </c>
      <c r="AH62" s="54">
        <v>253125</v>
      </c>
      <c r="AI62" s="54">
        <f t="shared" si="22"/>
        <v>49.06474122892033</v>
      </c>
      <c r="AJ62" s="54">
        <v>1112485</v>
      </c>
      <c r="AK62" s="54">
        <f t="shared" si="23"/>
        <v>215.63965884861406</v>
      </c>
      <c r="AL62" s="54">
        <v>5286</v>
      </c>
      <c r="AM62" s="54">
        <f t="shared" si="24"/>
        <v>1.0246171738709051</v>
      </c>
      <c r="AN62" s="54">
        <v>0</v>
      </c>
      <c r="AO62" s="54">
        <f t="shared" si="25"/>
        <v>0</v>
      </c>
      <c r="AP62" s="54">
        <v>0</v>
      </c>
      <c r="AQ62" s="54">
        <f t="shared" si="18"/>
        <v>0</v>
      </c>
      <c r="AR62" s="64">
        <f t="shared" si="26"/>
        <v>2698294</v>
      </c>
      <c r="AS62" s="54">
        <f t="shared" si="19"/>
        <v>523.0265555340183</v>
      </c>
    </row>
    <row r="63" spans="1:45" ht="12.75">
      <c r="A63" s="7">
        <v>60</v>
      </c>
      <c r="B63" s="17" t="s">
        <v>104</v>
      </c>
      <c r="C63" s="10">
        <v>7435</v>
      </c>
      <c r="D63" s="55">
        <v>7652</v>
      </c>
      <c r="E63" s="55">
        <f t="shared" si="7"/>
        <v>1.0291862811028918</v>
      </c>
      <c r="F63" s="55">
        <v>0</v>
      </c>
      <c r="G63" s="55">
        <f t="shared" si="8"/>
        <v>0</v>
      </c>
      <c r="H63" s="55">
        <v>89851</v>
      </c>
      <c r="I63" s="55">
        <f t="shared" si="9"/>
        <v>12.084868863483523</v>
      </c>
      <c r="J63" s="55">
        <v>102265</v>
      </c>
      <c r="K63" s="55">
        <f t="shared" si="10"/>
        <v>13.754539340954944</v>
      </c>
      <c r="L63" s="55">
        <v>151940</v>
      </c>
      <c r="M63" s="55">
        <f t="shared" si="11"/>
        <v>20.435776731674512</v>
      </c>
      <c r="N63" s="55">
        <v>27566</v>
      </c>
      <c r="O63" s="55">
        <f t="shared" si="12"/>
        <v>3.7075991930060526</v>
      </c>
      <c r="P63" s="55">
        <v>1363</v>
      </c>
      <c r="Q63" s="55">
        <f t="shared" si="13"/>
        <v>0.18332212508406187</v>
      </c>
      <c r="R63" s="55">
        <v>0</v>
      </c>
      <c r="S63" s="55">
        <f t="shared" si="14"/>
        <v>0</v>
      </c>
      <c r="T63" s="55">
        <v>300042</v>
      </c>
      <c r="U63" s="55">
        <f t="shared" si="14"/>
        <v>40.355346334902485</v>
      </c>
      <c r="V63" s="55">
        <v>4237</v>
      </c>
      <c r="W63" s="55">
        <f t="shared" si="20"/>
        <v>0.5698722259583053</v>
      </c>
      <c r="X63" s="55">
        <v>2508</v>
      </c>
      <c r="Y63" s="55">
        <f t="shared" si="21"/>
        <v>0.33732347007397445</v>
      </c>
      <c r="Z63" s="55">
        <v>235</v>
      </c>
      <c r="AA63" s="55">
        <f t="shared" si="15"/>
        <v>0.03160726294552791</v>
      </c>
      <c r="AB63" s="55">
        <v>1103</v>
      </c>
      <c r="AC63" s="55">
        <f t="shared" si="16"/>
        <v>0.14835238735709483</v>
      </c>
      <c r="AD63" s="55">
        <v>0</v>
      </c>
      <c r="AE63" s="55">
        <f t="shared" si="17"/>
        <v>0</v>
      </c>
      <c r="AF63" s="55">
        <v>1530</v>
      </c>
      <c r="AG63" s="55">
        <f t="shared" si="17"/>
        <v>0.20578345662407532</v>
      </c>
      <c r="AH63" s="55">
        <v>290000</v>
      </c>
      <c r="AI63" s="55">
        <f t="shared" si="22"/>
        <v>39.004707464694015</v>
      </c>
      <c r="AJ63" s="55">
        <v>0</v>
      </c>
      <c r="AK63" s="55">
        <f t="shared" si="23"/>
        <v>0</v>
      </c>
      <c r="AL63" s="55">
        <v>0</v>
      </c>
      <c r="AM63" s="55">
        <f t="shared" si="24"/>
        <v>0</v>
      </c>
      <c r="AN63" s="55">
        <v>0</v>
      </c>
      <c r="AO63" s="55">
        <f t="shared" si="25"/>
        <v>0</v>
      </c>
      <c r="AP63" s="55">
        <v>0</v>
      </c>
      <c r="AQ63" s="55">
        <f t="shared" si="18"/>
        <v>0</v>
      </c>
      <c r="AR63" s="65">
        <f t="shared" si="26"/>
        <v>980292</v>
      </c>
      <c r="AS63" s="55">
        <f t="shared" si="19"/>
        <v>131.84828513786147</v>
      </c>
    </row>
    <row r="64" spans="1:45" ht="13.5" customHeight="1">
      <c r="A64" s="6">
        <v>61</v>
      </c>
      <c r="B64" s="51" t="s">
        <v>105</v>
      </c>
      <c r="C64" s="52">
        <v>3577</v>
      </c>
      <c r="D64" s="54">
        <v>256369</v>
      </c>
      <c r="E64" s="54">
        <f t="shared" si="7"/>
        <v>71.67151244059268</v>
      </c>
      <c r="F64" s="54">
        <v>1072973</v>
      </c>
      <c r="G64" s="54">
        <f t="shared" si="8"/>
        <v>299.964495387196</v>
      </c>
      <c r="H64" s="54">
        <v>50475</v>
      </c>
      <c r="I64" s="54">
        <f t="shared" si="9"/>
        <v>14.110986860497624</v>
      </c>
      <c r="J64" s="54">
        <v>188054</v>
      </c>
      <c r="K64" s="54">
        <f t="shared" si="10"/>
        <v>52.57310595471065</v>
      </c>
      <c r="L64" s="54">
        <v>61878</v>
      </c>
      <c r="M64" s="54">
        <f t="shared" si="11"/>
        <v>17.29885378809058</v>
      </c>
      <c r="N64" s="54">
        <v>9900</v>
      </c>
      <c r="O64" s="54">
        <f t="shared" si="12"/>
        <v>2.7676824154319264</v>
      </c>
      <c r="P64" s="54">
        <v>2276</v>
      </c>
      <c r="Q64" s="54">
        <f t="shared" si="13"/>
        <v>0.6362873916689964</v>
      </c>
      <c r="R64" s="54">
        <v>0</v>
      </c>
      <c r="S64" s="54">
        <f t="shared" si="14"/>
        <v>0</v>
      </c>
      <c r="T64" s="54">
        <v>85518</v>
      </c>
      <c r="U64" s="54">
        <f t="shared" si="14"/>
        <v>23.907743919485604</v>
      </c>
      <c r="V64" s="54">
        <v>22350</v>
      </c>
      <c r="W64" s="54">
        <f t="shared" si="20"/>
        <v>6.248252725747833</v>
      </c>
      <c r="X64" s="54">
        <v>1248</v>
      </c>
      <c r="Y64" s="54">
        <f t="shared" si="21"/>
        <v>0.3488957226726307</v>
      </c>
      <c r="Z64" s="54">
        <v>3547</v>
      </c>
      <c r="AA64" s="54">
        <f t="shared" si="15"/>
        <v>0.9916130835896002</v>
      </c>
      <c r="AB64" s="54">
        <v>0</v>
      </c>
      <c r="AC64" s="54">
        <f t="shared" si="16"/>
        <v>0</v>
      </c>
      <c r="AD64" s="54">
        <v>0</v>
      </c>
      <c r="AE64" s="54">
        <f t="shared" si="17"/>
        <v>0</v>
      </c>
      <c r="AF64" s="54">
        <v>0</v>
      </c>
      <c r="AG64" s="54">
        <f t="shared" si="17"/>
        <v>0</v>
      </c>
      <c r="AH64" s="54">
        <v>246048</v>
      </c>
      <c r="AI64" s="54">
        <f t="shared" si="22"/>
        <v>68.78613363153481</v>
      </c>
      <c r="AJ64" s="54">
        <v>0</v>
      </c>
      <c r="AK64" s="54">
        <f t="shared" si="23"/>
        <v>0</v>
      </c>
      <c r="AL64" s="54">
        <v>1080</v>
      </c>
      <c r="AM64" s="54">
        <f t="shared" si="24"/>
        <v>0.30192899077439195</v>
      </c>
      <c r="AN64" s="54">
        <v>0</v>
      </c>
      <c r="AO64" s="54">
        <f t="shared" si="25"/>
        <v>0</v>
      </c>
      <c r="AP64" s="54">
        <v>0</v>
      </c>
      <c r="AQ64" s="54">
        <f t="shared" si="18"/>
        <v>0</v>
      </c>
      <c r="AR64" s="64">
        <f t="shared" si="26"/>
        <v>2001716</v>
      </c>
      <c r="AS64" s="54">
        <f t="shared" si="19"/>
        <v>559.6074923119933</v>
      </c>
    </row>
    <row r="65" spans="1:45" ht="12.75">
      <c r="A65" s="6">
        <v>62</v>
      </c>
      <c r="B65" s="51" t="s">
        <v>106</v>
      </c>
      <c r="C65" s="52">
        <v>2311</v>
      </c>
      <c r="D65" s="54">
        <v>0</v>
      </c>
      <c r="E65" s="54">
        <f t="shared" si="7"/>
        <v>0</v>
      </c>
      <c r="F65" s="54">
        <v>0</v>
      </c>
      <c r="G65" s="54">
        <f t="shared" si="8"/>
        <v>0</v>
      </c>
      <c r="H65" s="54">
        <v>35640</v>
      </c>
      <c r="I65" s="54">
        <f t="shared" si="9"/>
        <v>15.421895283427087</v>
      </c>
      <c r="J65" s="54">
        <v>44655</v>
      </c>
      <c r="K65" s="54">
        <f t="shared" si="10"/>
        <v>19.32280398096062</v>
      </c>
      <c r="L65" s="54">
        <v>51961</v>
      </c>
      <c r="M65" s="54">
        <f t="shared" si="11"/>
        <v>22.484205971440936</v>
      </c>
      <c r="N65" s="54">
        <v>12183</v>
      </c>
      <c r="O65" s="54">
        <f t="shared" si="12"/>
        <v>5.2717438338381655</v>
      </c>
      <c r="P65" s="54">
        <v>1157</v>
      </c>
      <c r="Q65" s="54">
        <f t="shared" si="13"/>
        <v>0.5006490696668109</v>
      </c>
      <c r="R65" s="54">
        <v>0</v>
      </c>
      <c r="S65" s="54">
        <f t="shared" si="14"/>
        <v>0</v>
      </c>
      <c r="T65" s="54">
        <v>43490</v>
      </c>
      <c r="U65" s="54">
        <f t="shared" si="14"/>
        <v>18.818693206404156</v>
      </c>
      <c r="V65" s="54">
        <v>5863</v>
      </c>
      <c r="W65" s="54">
        <f t="shared" si="20"/>
        <v>2.5369969710082216</v>
      </c>
      <c r="X65" s="54">
        <v>0</v>
      </c>
      <c r="Y65" s="54">
        <f t="shared" si="21"/>
        <v>0</v>
      </c>
      <c r="Z65" s="54">
        <v>0</v>
      </c>
      <c r="AA65" s="54">
        <f t="shared" si="15"/>
        <v>0</v>
      </c>
      <c r="AB65" s="54">
        <v>16330</v>
      </c>
      <c r="AC65" s="54">
        <f t="shared" si="16"/>
        <v>7.066205106014713</v>
      </c>
      <c r="AD65" s="54">
        <v>7395</v>
      </c>
      <c r="AE65" s="54">
        <f t="shared" si="17"/>
        <v>3.1999134573777583</v>
      </c>
      <c r="AF65" s="54">
        <v>0</v>
      </c>
      <c r="AG65" s="54">
        <f t="shared" si="17"/>
        <v>0</v>
      </c>
      <c r="AH65" s="54">
        <v>45291</v>
      </c>
      <c r="AI65" s="54">
        <f t="shared" si="22"/>
        <v>19.598009519688446</v>
      </c>
      <c r="AJ65" s="54">
        <v>0</v>
      </c>
      <c r="AK65" s="54">
        <f t="shared" si="23"/>
        <v>0</v>
      </c>
      <c r="AL65" s="54">
        <v>9232</v>
      </c>
      <c r="AM65" s="54">
        <f t="shared" si="24"/>
        <v>3.994807442665513</v>
      </c>
      <c r="AN65" s="54">
        <v>0</v>
      </c>
      <c r="AO65" s="54">
        <f t="shared" si="25"/>
        <v>0</v>
      </c>
      <c r="AP65" s="54">
        <v>0</v>
      </c>
      <c r="AQ65" s="54">
        <f t="shared" si="18"/>
        <v>0</v>
      </c>
      <c r="AR65" s="64">
        <f t="shared" si="26"/>
        <v>273197</v>
      </c>
      <c r="AS65" s="54">
        <f t="shared" si="19"/>
        <v>118.21592384249243</v>
      </c>
    </row>
    <row r="66" spans="1:45" ht="12.75">
      <c r="A66" s="6">
        <v>63</v>
      </c>
      <c r="B66" s="51" t="s">
        <v>107</v>
      </c>
      <c r="C66" s="52">
        <v>2447</v>
      </c>
      <c r="D66" s="54">
        <v>0</v>
      </c>
      <c r="E66" s="54">
        <f t="shared" si="7"/>
        <v>0</v>
      </c>
      <c r="F66" s="54">
        <v>0</v>
      </c>
      <c r="G66" s="54">
        <f t="shared" si="8"/>
        <v>0</v>
      </c>
      <c r="H66" s="54">
        <v>57945</v>
      </c>
      <c r="I66" s="54">
        <f t="shared" si="9"/>
        <v>23.680016346546793</v>
      </c>
      <c r="J66" s="54">
        <v>104097</v>
      </c>
      <c r="K66" s="54">
        <f t="shared" si="10"/>
        <v>42.540662035145075</v>
      </c>
      <c r="L66" s="54">
        <v>29603</v>
      </c>
      <c r="M66" s="54">
        <f t="shared" si="11"/>
        <v>12.09767061708214</v>
      </c>
      <c r="N66" s="54">
        <v>5981</v>
      </c>
      <c r="O66" s="54">
        <f t="shared" si="12"/>
        <v>2.4442174090723334</v>
      </c>
      <c r="P66" s="54">
        <v>0</v>
      </c>
      <c r="Q66" s="54">
        <f t="shared" si="13"/>
        <v>0</v>
      </c>
      <c r="R66" s="54">
        <v>0</v>
      </c>
      <c r="S66" s="54">
        <f t="shared" si="14"/>
        <v>0</v>
      </c>
      <c r="T66" s="54">
        <v>97420</v>
      </c>
      <c r="U66" s="54">
        <f t="shared" si="14"/>
        <v>39.81201471189211</v>
      </c>
      <c r="V66" s="54">
        <v>111</v>
      </c>
      <c r="W66" s="54">
        <f t="shared" si="20"/>
        <v>0.045361667347772784</v>
      </c>
      <c r="X66" s="54">
        <v>4152</v>
      </c>
      <c r="Y66" s="54">
        <f t="shared" si="21"/>
        <v>1.696771557008582</v>
      </c>
      <c r="Z66" s="54">
        <v>530</v>
      </c>
      <c r="AA66" s="54">
        <f t="shared" si="15"/>
        <v>0.21659174499387004</v>
      </c>
      <c r="AB66" s="54">
        <v>0</v>
      </c>
      <c r="AC66" s="54">
        <f t="shared" si="16"/>
        <v>0</v>
      </c>
      <c r="AD66" s="54">
        <v>0</v>
      </c>
      <c r="AE66" s="54">
        <f t="shared" si="17"/>
        <v>0</v>
      </c>
      <c r="AF66" s="54">
        <v>2430</v>
      </c>
      <c r="AG66" s="54">
        <f t="shared" si="17"/>
        <v>0.9930527176134042</v>
      </c>
      <c r="AH66" s="54">
        <v>143668</v>
      </c>
      <c r="AI66" s="54">
        <f t="shared" si="22"/>
        <v>58.711892112791176</v>
      </c>
      <c r="AJ66" s="54">
        <v>353346</v>
      </c>
      <c r="AK66" s="54">
        <f t="shared" si="23"/>
        <v>144.39967306906416</v>
      </c>
      <c r="AL66" s="54">
        <v>0</v>
      </c>
      <c r="AM66" s="54">
        <f t="shared" si="24"/>
        <v>0</v>
      </c>
      <c r="AN66" s="54">
        <v>0</v>
      </c>
      <c r="AO66" s="54">
        <f t="shared" si="25"/>
        <v>0</v>
      </c>
      <c r="AP66" s="54">
        <v>0</v>
      </c>
      <c r="AQ66" s="54">
        <f t="shared" si="18"/>
        <v>0</v>
      </c>
      <c r="AR66" s="64">
        <f t="shared" si="26"/>
        <v>799283</v>
      </c>
      <c r="AS66" s="54">
        <f t="shared" si="19"/>
        <v>326.6379239885574</v>
      </c>
    </row>
    <row r="67" spans="1:45" ht="12.75">
      <c r="A67" s="6">
        <v>64</v>
      </c>
      <c r="B67" s="51" t="s">
        <v>108</v>
      </c>
      <c r="C67" s="52">
        <v>2761</v>
      </c>
      <c r="D67" s="54">
        <v>0</v>
      </c>
      <c r="E67" s="54">
        <f t="shared" si="7"/>
        <v>0</v>
      </c>
      <c r="F67" s="54">
        <v>0</v>
      </c>
      <c r="G67" s="54">
        <f t="shared" si="8"/>
        <v>0</v>
      </c>
      <c r="H67" s="54">
        <v>54657</v>
      </c>
      <c r="I67" s="54">
        <f t="shared" si="9"/>
        <v>19.796088373777618</v>
      </c>
      <c r="J67" s="54">
        <v>77182</v>
      </c>
      <c r="K67" s="54">
        <f t="shared" si="10"/>
        <v>27.95436436073886</v>
      </c>
      <c r="L67" s="54">
        <v>13712</v>
      </c>
      <c r="M67" s="54">
        <f t="shared" si="11"/>
        <v>4.9663165519739225</v>
      </c>
      <c r="N67" s="54">
        <v>0</v>
      </c>
      <c r="O67" s="54">
        <f t="shared" si="12"/>
        <v>0</v>
      </c>
      <c r="P67" s="54">
        <v>2469</v>
      </c>
      <c r="Q67" s="54">
        <f t="shared" si="13"/>
        <v>0.8942412169503803</v>
      </c>
      <c r="R67" s="54">
        <v>0</v>
      </c>
      <c r="S67" s="54">
        <f t="shared" si="14"/>
        <v>0</v>
      </c>
      <c r="T67" s="54">
        <v>42247</v>
      </c>
      <c r="U67" s="54">
        <f t="shared" si="14"/>
        <v>15.30134009416878</v>
      </c>
      <c r="V67" s="54">
        <v>4094</v>
      </c>
      <c r="W67" s="54">
        <f t="shared" si="20"/>
        <v>1.4827960883737776</v>
      </c>
      <c r="X67" s="54">
        <v>7121</v>
      </c>
      <c r="Y67" s="54">
        <f t="shared" si="21"/>
        <v>2.579137993480623</v>
      </c>
      <c r="Z67" s="54">
        <v>0</v>
      </c>
      <c r="AA67" s="54">
        <f t="shared" si="15"/>
        <v>0</v>
      </c>
      <c r="AB67" s="54">
        <v>2760</v>
      </c>
      <c r="AC67" s="54">
        <f t="shared" si="16"/>
        <v>0.9996378123868164</v>
      </c>
      <c r="AD67" s="54">
        <v>0</v>
      </c>
      <c r="AE67" s="54">
        <f t="shared" si="17"/>
        <v>0</v>
      </c>
      <c r="AF67" s="54">
        <v>1672</v>
      </c>
      <c r="AG67" s="54">
        <f t="shared" si="17"/>
        <v>0.6055776892430279</v>
      </c>
      <c r="AH67" s="54">
        <v>160586</v>
      </c>
      <c r="AI67" s="54">
        <f t="shared" si="22"/>
        <v>58.162260050706266</v>
      </c>
      <c r="AJ67" s="54">
        <v>451297</v>
      </c>
      <c r="AK67" s="54">
        <f t="shared" si="23"/>
        <v>163.45418326693226</v>
      </c>
      <c r="AL67" s="54">
        <v>0</v>
      </c>
      <c r="AM67" s="54">
        <f t="shared" si="24"/>
        <v>0</v>
      </c>
      <c r="AN67" s="54">
        <v>0</v>
      </c>
      <c r="AO67" s="54">
        <f t="shared" si="25"/>
        <v>0</v>
      </c>
      <c r="AP67" s="54">
        <v>0</v>
      </c>
      <c r="AQ67" s="54">
        <f t="shared" si="18"/>
        <v>0</v>
      </c>
      <c r="AR67" s="64">
        <f t="shared" si="26"/>
        <v>817797</v>
      </c>
      <c r="AS67" s="54">
        <f t="shared" si="19"/>
        <v>296.19594349873233</v>
      </c>
    </row>
    <row r="68" spans="1:45" ht="12.75">
      <c r="A68" s="7">
        <v>65</v>
      </c>
      <c r="B68" s="17" t="s">
        <v>109</v>
      </c>
      <c r="C68" s="56">
        <v>9037</v>
      </c>
      <c r="D68" s="55">
        <v>6215</v>
      </c>
      <c r="E68" s="55">
        <f t="shared" si="7"/>
        <v>0.6877282283943786</v>
      </c>
      <c r="F68" s="55">
        <v>34259</v>
      </c>
      <c r="G68" s="55">
        <f t="shared" si="8"/>
        <v>3.790970454796946</v>
      </c>
      <c r="H68" s="55">
        <v>627948</v>
      </c>
      <c r="I68" s="55">
        <f t="shared" si="9"/>
        <v>69.48633396038508</v>
      </c>
      <c r="J68" s="55">
        <v>0</v>
      </c>
      <c r="K68" s="55">
        <f t="shared" si="10"/>
        <v>0</v>
      </c>
      <c r="L68" s="55">
        <v>47795</v>
      </c>
      <c r="M68" s="55">
        <f t="shared" si="11"/>
        <v>5.288812659068275</v>
      </c>
      <c r="N68" s="55">
        <v>88442</v>
      </c>
      <c r="O68" s="55">
        <f t="shared" si="12"/>
        <v>9.786654863339605</v>
      </c>
      <c r="P68" s="55">
        <v>0</v>
      </c>
      <c r="Q68" s="55">
        <f t="shared" si="13"/>
        <v>0</v>
      </c>
      <c r="R68" s="55">
        <v>0</v>
      </c>
      <c r="S68" s="55">
        <f t="shared" si="14"/>
        <v>0</v>
      </c>
      <c r="T68" s="55">
        <v>187288</v>
      </c>
      <c r="U68" s="55">
        <f t="shared" si="14"/>
        <v>20.724576740068606</v>
      </c>
      <c r="V68" s="55">
        <v>51595</v>
      </c>
      <c r="W68" s="55">
        <f>V68/$C68</f>
        <v>5.709306185681089</v>
      </c>
      <c r="X68" s="55">
        <v>5794</v>
      </c>
      <c r="Y68" s="55">
        <f>X68/$C68</f>
        <v>0.6411419718933274</v>
      </c>
      <c r="Z68" s="55">
        <v>7504</v>
      </c>
      <c r="AA68" s="55">
        <f t="shared" si="15"/>
        <v>0.8303640588690937</v>
      </c>
      <c r="AB68" s="55">
        <v>28260</v>
      </c>
      <c r="AC68" s="55">
        <f t="shared" si="16"/>
        <v>3.127143963704769</v>
      </c>
      <c r="AD68" s="55">
        <v>0</v>
      </c>
      <c r="AE68" s="55">
        <f t="shared" si="17"/>
        <v>0</v>
      </c>
      <c r="AF68" s="55">
        <v>180</v>
      </c>
      <c r="AG68" s="55">
        <f t="shared" si="17"/>
        <v>0.019918114418501717</v>
      </c>
      <c r="AH68" s="55">
        <v>334119</v>
      </c>
      <c r="AI68" s="55">
        <f>AH68/$C68</f>
        <v>36.972335952196524</v>
      </c>
      <c r="AJ68" s="55">
        <v>0</v>
      </c>
      <c r="AK68" s="55">
        <f>AJ68/$C68</f>
        <v>0</v>
      </c>
      <c r="AL68" s="55">
        <v>0</v>
      </c>
      <c r="AM68" s="55">
        <f>AL68/$C68</f>
        <v>0</v>
      </c>
      <c r="AN68" s="55">
        <v>0</v>
      </c>
      <c r="AO68" s="55">
        <f>AN68/$C68</f>
        <v>0</v>
      </c>
      <c r="AP68" s="55">
        <v>0</v>
      </c>
      <c r="AQ68" s="55">
        <f t="shared" si="18"/>
        <v>0</v>
      </c>
      <c r="AR68" s="65">
        <f t="shared" si="26"/>
        <v>1419399</v>
      </c>
      <c r="AS68" s="55">
        <f t="shared" si="19"/>
        <v>157.0652871528162</v>
      </c>
    </row>
    <row r="69" spans="1:45" ht="12.75">
      <c r="A69" s="37">
        <v>66</v>
      </c>
      <c r="B69" s="51" t="s">
        <v>110</v>
      </c>
      <c r="C69" s="52">
        <v>2439</v>
      </c>
      <c r="D69" s="54">
        <v>0</v>
      </c>
      <c r="E69" s="54">
        <f>D69/$C69</f>
        <v>0</v>
      </c>
      <c r="F69" s="54">
        <v>0</v>
      </c>
      <c r="G69" s="54">
        <f>F69/$C69</f>
        <v>0</v>
      </c>
      <c r="H69" s="54">
        <v>136171</v>
      </c>
      <c r="I69" s="54">
        <f>H69/$C69</f>
        <v>55.830668306683066</v>
      </c>
      <c r="J69" s="54">
        <v>119384</v>
      </c>
      <c r="K69" s="54">
        <f>J69/$C69</f>
        <v>48.94792947929479</v>
      </c>
      <c r="L69" s="54">
        <v>67883</v>
      </c>
      <c r="M69" s="54">
        <f>L69/$C69</f>
        <v>27.832308323083232</v>
      </c>
      <c r="N69" s="54">
        <v>1061</v>
      </c>
      <c r="O69" s="54">
        <f>N69/$C69</f>
        <v>0.4350143501435014</v>
      </c>
      <c r="P69" s="54">
        <v>2092</v>
      </c>
      <c r="Q69" s="54">
        <f>P69/$C69</f>
        <v>0.8577285772857729</v>
      </c>
      <c r="R69" s="54">
        <v>0</v>
      </c>
      <c r="S69" s="54">
        <f>R69/$C69</f>
        <v>0</v>
      </c>
      <c r="T69" s="54">
        <v>107580</v>
      </c>
      <c r="U69" s="54">
        <f>T69/$C69</f>
        <v>44.10824108241082</v>
      </c>
      <c r="V69" s="54">
        <v>16596</v>
      </c>
      <c r="W69" s="54">
        <f>V69/$C69</f>
        <v>6.804428044280443</v>
      </c>
      <c r="X69" s="54">
        <v>418</v>
      </c>
      <c r="Y69" s="54">
        <f>X69/$C69</f>
        <v>0.17138171381713818</v>
      </c>
      <c r="Z69" s="54">
        <v>0</v>
      </c>
      <c r="AA69" s="54">
        <f>Z69/$C69</f>
        <v>0</v>
      </c>
      <c r="AB69" s="54">
        <v>0</v>
      </c>
      <c r="AC69" s="54">
        <f>AB69/$C69</f>
        <v>0</v>
      </c>
      <c r="AD69" s="54">
        <v>0</v>
      </c>
      <c r="AE69" s="54">
        <f>AD69/$C69</f>
        <v>0</v>
      </c>
      <c r="AF69" s="54">
        <v>600</v>
      </c>
      <c r="AG69" s="54">
        <f>AF69/$C69</f>
        <v>0.24600246002460024</v>
      </c>
      <c r="AH69" s="54">
        <v>127570</v>
      </c>
      <c r="AI69" s="54">
        <f>AH69/$C69</f>
        <v>52.304223042230426</v>
      </c>
      <c r="AJ69" s="54">
        <v>257382</v>
      </c>
      <c r="AK69" s="54">
        <f>AJ69/$C69</f>
        <v>105.52767527675277</v>
      </c>
      <c r="AL69" s="54">
        <v>9297</v>
      </c>
      <c r="AM69" s="54">
        <f>AL69/$C69</f>
        <v>3.811808118081181</v>
      </c>
      <c r="AN69" s="54">
        <v>0</v>
      </c>
      <c r="AO69" s="54">
        <f>AN69/$C69</f>
        <v>0</v>
      </c>
      <c r="AP69" s="54">
        <v>0</v>
      </c>
      <c r="AQ69" s="54">
        <f>AP69/$C69</f>
        <v>0</v>
      </c>
      <c r="AR69" s="64">
        <f t="shared" si="26"/>
        <v>846034</v>
      </c>
      <c r="AS69" s="54">
        <f>AR69/$C69</f>
        <v>346.87740877408777</v>
      </c>
    </row>
    <row r="70" spans="1:45" ht="12.75" customHeight="1">
      <c r="A70" s="6">
        <v>67</v>
      </c>
      <c r="B70" s="51" t="s">
        <v>111</v>
      </c>
      <c r="C70" s="57">
        <v>3833</v>
      </c>
      <c r="D70" s="53">
        <v>0</v>
      </c>
      <c r="E70" s="53">
        <f t="shared" si="7"/>
        <v>0</v>
      </c>
      <c r="F70" s="53">
        <v>0</v>
      </c>
      <c r="G70" s="53">
        <f t="shared" si="8"/>
        <v>0</v>
      </c>
      <c r="H70" s="53">
        <v>45294</v>
      </c>
      <c r="I70" s="53">
        <f t="shared" si="9"/>
        <v>11.816853639446908</v>
      </c>
      <c r="J70" s="53">
        <v>348465</v>
      </c>
      <c r="K70" s="53">
        <f t="shared" si="10"/>
        <v>90.91181841899295</v>
      </c>
      <c r="L70" s="53">
        <v>93224</v>
      </c>
      <c r="M70" s="53">
        <f t="shared" si="11"/>
        <v>24.32141925384816</v>
      </c>
      <c r="N70" s="53">
        <v>12912</v>
      </c>
      <c r="O70" s="53">
        <f t="shared" si="12"/>
        <v>3.3686407513696843</v>
      </c>
      <c r="P70" s="53">
        <v>200</v>
      </c>
      <c r="Q70" s="53">
        <f t="shared" si="13"/>
        <v>0.05217845030002609</v>
      </c>
      <c r="R70" s="53">
        <v>0</v>
      </c>
      <c r="S70" s="53">
        <f>R70/$C70</f>
        <v>0</v>
      </c>
      <c r="T70" s="53">
        <v>56337</v>
      </c>
      <c r="U70" s="53">
        <f>T70/$C70</f>
        <v>14.69788677276285</v>
      </c>
      <c r="V70" s="53">
        <v>7471</v>
      </c>
      <c r="W70" s="53">
        <f>V70/$C70</f>
        <v>1.9491260109574746</v>
      </c>
      <c r="X70" s="53">
        <v>233782</v>
      </c>
      <c r="Y70" s="53">
        <f>X70/$C70</f>
        <v>60.9919123402035</v>
      </c>
      <c r="Z70" s="53">
        <v>0</v>
      </c>
      <c r="AA70" s="53">
        <f t="shared" si="15"/>
        <v>0</v>
      </c>
      <c r="AB70" s="53">
        <v>20774</v>
      </c>
      <c r="AC70" s="53">
        <f t="shared" si="16"/>
        <v>5.41977563266371</v>
      </c>
      <c r="AD70" s="53">
        <v>0</v>
      </c>
      <c r="AE70" s="53">
        <f>AD70/$C70</f>
        <v>0</v>
      </c>
      <c r="AF70" s="53">
        <v>8192</v>
      </c>
      <c r="AG70" s="53">
        <f>AF70/$C70</f>
        <v>2.1372293242890685</v>
      </c>
      <c r="AH70" s="53">
        <v>157971</v>
      </c>
      <c r="AI70" s="53">
        <f>AH70/$C70</f>
        <v>41.21340986172711</v>
      </c>
      <c r="AJ70" s="53">
        <v>4981</v>
      </c>
      <c r="AK70" s="53">
        <f>AJ70/$C70</f>
        <v>1.2995043047221497</v>
      </c>
      <c r="AL70" s="53">
        <v>0</v>
      </c>
      <c r="AM70" s="53">
        <f>AL70/$C70</f>
        <v>0</v>
      </c>
      <c r="AN70" s="53">
        <v>0</v>
      </c>
      <c r="AO70" s="53">
        <f>AN70/$C70</f>
        <v>0</v>
      </c>
      <c r="AP70" s="53">
        <v>0</v>
      </c>
      <c r="AQ70" s="53">
        <f t="shared" si="18"/>
        <v>0</v>
      </c>
      <c r="AR70" s="63">
        <f>D70+F70+H70+J70+L70+N70+P70+R70+T70+V70+X70+Z70+AB70+AD70+AF70+AH70+AJ70+AL70+AN70+AP70</f>
        <v>989603</v>
      </c>
      <c r="AS70" s="53">
        <f t="shared" si="19"/>
        <v>258.17975476128356</v>
      </c>
    </row>
    <row r="71" spans="1:45" ht="12.75">
      <c r="A71" s="7">
        <v>68</v>
      </c>
      <c r="B71" s="18" t="s">
        <v>112</v>
      </c>
      <c r="C71" s="10">
        <v>2225</v>
      </c>
      <c r="D71" s="55">
        <v>0</v>
      </c>
      <c r="E71" s="55">
        <f>D71/$C71</f>
        <v>0</v>
      </c>
      <c r="F71" s="55">
        <v>0</v>
      </c>
      <c r="G71" s="55">
        <f>F71/$C71</f>
        <v>0</v>
      </c>
      <c r="H71" s="55">
        <v>28091</v>
      </c>
      <c r="I71" s="55">
        <f>H71/$C71</f>
        <v>12.625168539325843</v>
      </c>
      <c r="J71" s="55">
        <v>37927</v>
      </c>
      <c r="K71" s="55">
        <f>J71/$C71</f>
        <v>17.045842696629215</v>
      </c>
      <c r="L71" s="55">
        <v>121813</v>
      </c>
      <c r="M71" s="55">
        <f>L71/$C71</f>
        <v>54.74741573033708</v>
      </c>
      <c r="N71" s="55">
        <v>0</v>
      </c>
      <c r="O71" s="55">
        <f>N71/$C71</f>
        <v>0</v>
      </c>
      <c r="P71" s="55">
        <v>0</v>
      </c>
      <c r="Q71" s="55">
        <f>P71/$C71</f>
        <v>0</v>
      </c>
      <c r="R71" s="55">
        <v>0</v>
      </c>
      <c r="S71" s="55">
        <f>R71/$C71</f>
        <v>0</v>
      </c>
      <c r="T71" s="55">
        <v>75982</v>
      </c>
      <c r="U71" s="55">
        <f>T71/$C71</f>
        <v>34.14921348314607</v>
      </c>
      <c r="V71" s="55">
        <v>2588</v>
      </c>
      <c r="W71" s="55">
        <f>V71/$C71</f>
        <v>1.1631460674157303</v>
      </c>
      <c r="X71" s="55">
        <v>0</v>
      </c>
      <c r="Y71" s="55">
        <f>X71/$C71</f>
        <v>0</v>
      </c>
      <c r="Z71" s="55">
        <v>8653</v>
      </c>
      <c r="AA71" s="55">
        <f>Z71/$C71</f>
        <v>3.8889887640449436</v>
      </c>
      <c r="AB71" s="55">
        <v>0</v>
      </c>
      <c r="AC71" s="55">
        <f>AB71/$C71</f>
        <v>0</v>
      </c>
      <c r="AD71" s="55">
        <v>0</v>
      </c>
      <c r="AE71" s="55">
        <f>AD71/$C71</f>
        <v>0</v>
      </c>
      <c r="AF71" s="55">
        <v>0</v>
      </c>
      <c r="AG71" s="55">
        <f>AF71/$C71</f>
        <v>0</v>
      </c>
      <c r="AH71" s="55">
        <v>51252</v>
      </c>
      <c r="AI71" s="55">
        <f>AH71/$C71</f>
        <v>23.034606741573032</v>
      </c>
      <c r="AJ71" s="55">
        <v>0</v>
      </c>
      <c r="AK71" s="55">
        <f>AJ71/$C71</f>
        <v>0</v>
      </c>
      <c r="AL71" s="55">
        <v>0</v>
      </c>
      <c r="AM71" s="55">
        <f>AL71/$C71</f>
        <v>0</v>
      </c>
      <c r="AN71" s="55">
        <v>0</v>
      </c>
      <c r="AO71" s="55">
        <f>AN71/$C71</f>
        <v>0</v>
      </c>
      <c r="AP71" s="55">
        <v>0</v>
      </c>
      <c r="AQ71" s="55">
        <f>AP71/$C71</f>
        <v>0</v>
      </c>
      <c r="AR71" s="65">
        <f>D71+F71+H71+J71+L71+N71+P71+R71+T71+V71+X71+Z71+AB71+AD71+AF71+AH71+AJ71+AL71+AN71+AP71</f>
        <v>326306</v>
      </c>
      <c r="AS71" s="55">
        <f>AR71/$C71</f>
        <v>146.6543820224719</v>
      </c>
    </row>
    <row r="72" spans="1:45" ht="12.75">
      <c r="A72" s="58"/>
      <c r="B72" s="19" t="s">
        <v>113</v>
      </c>
      <c r="C72" s="20">
        <f>SUM(C4:C71)</f>
        <v>653683</v>
      </c>
      <c r="D72" s="21">
        <f>SUM(D4:D71)</f>
        <v>827228</v>
      </c>
      <c r="E72" s="21">
        <f>D72/$C72</f>
        <v>1.2654880117732907</v>
      </c>
      <c r="F72" s="21">
        <f>SUM(F4:F71)</f>
        <v>7659621</v>
      </c>
      <c r="G72" s="21">
        <f>F72/$C72</f>
        <v>11.717638365996974</v>
      </c>
      <c r="H72" s="21">
        <f>SUM(H4:H71)</f>
        <v>20176367</v>
      </c>
      <c r="I72" s="34">
        <f>H72/$C72</f>
        <v>30.865674952538157</v>
      </c>
      <c r="J72" s="34">
        <f>SUM(J4:J71)</f>
        <v>35622610</v>
      </c>
      <c r="K72" s="34">
        <f>J72/$C72</f>
        <v>54.495236987959</v>
      </c>
      <c r="L72" s="34">
        <f>SUM(L4:L71)</f>
        <v>7851288</v>
      </c>
      <c r="M72" s="34">
        <f>L72/$C72</f>
        <v>12.010849295453607</v>
      </c>
      <c r="N72" s="34">
        <f>SUM(N4:N71)</f>
        <v>1480470</v>
      </c>
      <c r="O72" s="34">
        <f>N72/$C72</f>
        <v>2.2648133728428</v>
      </c>
      <c r="P72" s="34">
        <f>SUM(P4:P71)</f>
        <v>219254</v>
      </c>
      <c r="Q72" s="34">
        <f>P72/$C72</f>
        <v>0.3354133425528888</v>
      </c>
      <c r="R72" s="34">
        <f>SUM(R4:R71)</f>
        <v>57386</v>
      </c>
      <c r="S72" s="34">
        <f>R72/$C72</f>
        <v>0.08778872939941837</v>
      </c>
      <c r="T72" s="34">
        <f>SUM(T4:T71)</f>
        <v>17733230</v>
      </c>
      <c r="U72" s="34">
        <f>T72/$C72</f>
        <v>27.128179866999755</v>
      </c>
      <c r="V72" s="21">
        <f>SUM(V4:V71)</f>
        <v>1791921</v>
      </c>
      <c r="W72" s="21">
        <f>V72/$C72</f>
        <v>2.7412690860860693</v>
      </c>
      <c r="X72" s="21">
        <f>SUM(X4:X71)</f>
        <v>1309369</v>
      </c>
      <c r="Y72" s="21">
        <f>X72/$C72</f>
        <v>2.0030641763668324</v>
      </c>
      <c r="Z72" s="21">
        <f>SUM(Z4:Z71)</f>
        <v>2331590</v>
      </c>
      <c r="AA72" s="34">
        <f>Z72/$C72</f>
        <v>3.5668512107550603</v>
      </c>
      <c r="AB72" s="34">
        <f>SUM(AB4:AB71)</f>
        <v>669783</v>
      </c>
      <c r="AC72" s="34">
        <f>AB72/$C72</f>
        <v>1.0246296752401394</v>
      </c>
      <c r="AD72" s="34">
        <f>SUM(AD4:AD71)</f>
        <v>1198100</v>
      </c>
      <c r="AE72" s="34">
        <f>AD72/$C72</f>
        <v>1.8328455841745923</v>
      </c>
      <c r="AF72" s="34">
        <f>SUM(AF4:AF71)</f>
        <v>268662</v>
      </c>
      <c r="AG72" s="34">
        <f>AF72/$C72</f>
        <v>0.4109973794637462</v>
      </c>
      <c r="AH72" s="34">
        <f>SUM(AH4:AH71)</f>
        <v>24250254</v>
      </c>
      <c r="AI72" s="34">
        <f>AH72/$C72</f>
        <v>37.097880777073904</v>
      </c>
      <c r="AJ72" s="34">
        <f>SUM(AJ4:AJ71)</f>
        <v>33721706</v>
      </c>
      <c r="AK72" s="34">
        <f>AJ72/$C72</f>
        <v>51.58724641760609</v>
      </c>
      <c r="AL72" s="34">
        <f>SUM(AL4:AL71)</f>
        <v>477192</v>
      </c>
      <c r="AM72" s="34">
        <f>AL72/$C72</f>
        <v>0.7300052165958117</v>
      </c>
      <c r="AN72" s="34">
        <f>SUM(AN4:AN71)</f>
        <v>0</v>
      </c>
      <c r="AO72" s="34">
        <f>AN72/$C72</f>
        <v>0</v>
      </c>
      <c r="AP72" s="34">
        <f>SUM(AP4:AP71)</f>
        <v>192</v>
      </c>
      <c r="AQ72" s="34">
        <f>AP72/$C72</f>
        <v>0.00029372035068986037</v>
      </c>
      <c r="AR72" s="48">
        <f>SUM(AR4:AR71)</f>
        <v>157646223</v>
      </c>
      <c r="AS72" s="34">
        <f>AR72/$C72</f>
        <v>241.1661661692288</v>
      </c>
    </row>
    <row r="73" spans="1:45" ht="12.75">
      <c r="A73" s="69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25"/>
    </row>
    <row r="74" spans="1:45" ht="12.75">
      <c r="A74" s="8">
        <v>318</v>
      </c>
      <c r="B74" s="68" t="s">
        <v>114</v>
      </c>
      <c r="C74" s="57">
        <v>1316</v>
      </c>
      <c r="D74" s="53">
        <v>0</v>
      </c>
      <c r="E74" s="53">
        <f>D74/$C74</f>
        <v>0</v>
      </c>
      <c r="F74" s="53">
        <v>0</v>
      </c>
      <c r="G74" s="53">
        <f>F74/$C74</f>
        <v>0</v>
      </c>
      <c r="H74" s="53">
        <v>0</v>
      </c>
      <c r="I74" s="53">
        <f>H74/$C74</f>
        <v>0</v>
      </c>
      <c r="J74" s="53">
        <v>11197</v>
      </c>
      <c r="K74" s="53">
        <f>J74/$C74</f>
        <v>8.50835866261398</v>
      </c>
      <c r="L74" s="53">
        <v>0</v>
      </c>
      <c r="M74" s="53">
        <f>L74/$C74</f>
        <v>0</v>
      </c>
      <c r="N74" s="53">
        <v>0</v>
      </c>
      <c r="O74" s="53">
        <f>N74/$C74</f>
        <v>0</v>
      </c>
      <c r="P74" s="53">
        <v>0</v>
      </c>
      <c r="Q74" s="53">
        <f>P74/$C74</f>
        <v>0</v>
      </c>
      <c r="R74" s="53">
        <v>0</v>
      </c>
      <c r="S74" s="53">
        <f>R74/$C74</f>
        <v>0</v>
      </c>
      <c r="T74" s="53">
        <v>173302</v>
      </c>
      <c r="U74" s="53">
        <f>T74/$C74</f>
        <v>131.6884498480243</v>
      </c>
      <c r="V74" s="53">
        <v>0</v>
      </c>
      <c r="W74" s="53">
        <f>V74/$C74</f>
        <v>0</v>
      </c>
      <c r="X74" s="53">
        <v>65</v>
      </c>
      <c r="Y74" s="53">
        <f aca="true" t="shared" si="27" ref="Y74:AA76">X74/$C74</f>
        <v>0.04939209726443769</v>
      </c>
      <c r="Z74" s="53">
        <v>0</v>
      </c>
      <c r="AA74" s="53">
        <f t="shared" si="27"/>
        <v>0</v>
      </c>
      <c r="AB74" s="53">
        <v>7905</v>
      </c>
      <c r="AC74" s="53">
        <f>AB74/$C74</f>
        <v>6.006838905775076</v>
      </c>
      <c r="AD74" s="53">
        <v>0</v>
      </c>
      <c r="AE74" s="53">
        <f>AD74/$C74</f>
        <v>0</v>
      </c>
      <c r="AF74" s="53">
        <v>0</v>
      </c>
      <c r="AG74" s="53">
        <f>AF74/$C74</f>
        <v>0</v>
      </c>
      <c r="AH74" s="53">
        <v>9795</v>
      </c>
      <c r="AI74" s="53">
        <f>AH74/$C74</f>
        <v>7.443009118541034</v>
      </c>
      <c r="AJ74" s="53">
        <v>0</v>
      </c>
      <c r="AK74" s="53">
        <f>AJ74/$C74</f>
        <v>0</v>
      </c>
      <c r="AL74" s="53">
        <v>628</v>
      </c>
      <c r="AM74" s="53">
        <f>AL74/$C74</f>
        <v>0.47720364741641336</v>
      </c>
      <c r="AN74" s="53">
        <v>0</v>
      </c>
      <c r="AO74" s="53">
        <f>AN74/$C74</f>
        <v>0</v>
      </c>
      <c r="AP74" s="53">
        <v>0</v>
      </c>
      <c r="AQ74" s="53">
        <f>AP74/$C74</f>
        <v>0</v>
      </c>
      <c r="AR74" s="63">
        <f>D74+F74+H74+J74+L74+N74+P74+R74+T74+V74+X74+Z74+AB74+AD74+AF74+AH74+AJ74+AL74+AN74+AP74</f>
        <v>202892</v>
      </c>
      <c r="AS74" s="53">
        <f>AR74/$C74</f>
        <v>154.17325227963525</v>
      </c>
    </row>
    <row r="75" spans="1:45" ht="12.75">
      <c r="A75" s="26">
        <v>319</v>
      </c>
      <c r="B75" s="27" t="s">
        <v>115</v>
      </c>
      <c r="C75" s="28">
        <v>480</v>
      </c>
      <c r="D75" s="55">
        <v>0</v>
      </c>
      <c r="E75" s="55">
        <f>D75/$C75</f>
        <v>0</v>
      </c>
      <c r="F75" s="55">
        <v>0</v>
      </c>
      <c r="G75" s="55">
        <f>F75/$C75</f>
        <v>0</v>
      </c>
      <c r="H75" s="55">
        <v>0</v>
      </c>
      <c r="I75" s="55">
        <f>H75/$C75</f>
        <v>0</v>
      </c>
      <c r="J75" s="55">
        <v>0</v>
      </c>
      <c r="K75" s="55">
        <f>J75/$C75</f>
        <v>0</v>
      </c>
      <c r="L75" s="55">
        <v>0</v>
      </c>
      <c r="M75" s="55">
        <f>L75/$C75</f>
        <v>0</v>
      </c>
      <c r="N75" s="55">
        <v>0</v>
      </c>
      <c r="O75" s="55">
        <f>N75/$C75</f>
        <v>0</v>
      </c>
      <c r="P75" s="55">
        <v>0</v>
      </c>
      <c r="Q75" s="55">
        <f>P75/$C75</f>
        <v>0</v>
      </c>
      <c r="R75" s="55">
        <v>0</v>
      </c>
      <c r="S75" s="55">
        <f>R75/$C75</f>
        <v>0</v>
      </c>
      <c r="T75" s="55">
        <v>11064</v>
      </c>
      <c r="U75" s="55">
        <f>T75/$C75</f>
        <v>23.05</v>
      </c>
      <c r="V75" s="55">
        <v>0</v>
      </c>
      <c r="W75" s="55">
        <f>V75/$C75</f>
        <v>0</v>
      </c>
      <c r="X75" s="55">
        <v>0</v>
      </c>
      <c r="Y75" s="55">
        <f t="shared" si="27"/>
        <v>0</v>
      </c>
      <c r="Z75" s="55">
        <v>0</v>
      </c>
      <c r="AA75" s="55">
        <f t="shared" si="27"/>
        <v>0</v>
      </c>
      <c r="AB75" s="55">
        <v>51904</v>
      </c>
      <c r="AC75" s="55">
        <f aca="true" t="shared" si="28" ref="AC75:AE76">AB75/$C75</f>
        <v>108.13333333333334</v>
      </c>
      <c r="AD75" s="55">
        <v>0</v>
      </c>
      <c r="AE75" s="55">
        <f t="shared" si="28"/>
        <v>0</v>
      </c>
      <c r="AF75" s="55">
        <v>0</v>
      </c>
      <c r="AG75" s="55">
        <f>AF75/$C75</f>
        <v>0</v>
      </c>
      <c r="AH75" s="55">
        <v>41812</v>
      </c>
      <c r="AI75" s="55">
        <f>AH75/$C75</f>
        <v>87.10833333333333</v>
      </c>
      <c r="AJ75" s="55">
        <v>0</v>
      </c>
      <c r="AK75" s="55">
        <f>AJ75/$C75</f>
        <v>0</v>
      </c>
      <c r="AL75" s="55">
        <v>0</v>
      </c>
      <c r="AM75" s="55">
        <f>AL75/$C75</f>
        <v>0</v>
      </c>
      <c r="AN75" s="55">
        <v>0</v>
      </c>
      <c r="AO75" s="55">
        <f>AN75/$C75</f>
        <v>0</v>
      </c>
      <c r="AP75" s="55">
        <v>0</v>
      </c>
      <c r="AQ75" s="55">
        <f>AP75/$C75</f>
        <v>0</v>
      </c>
      <c r="AR75" s="65">
        <f>D75+F75+H75+J75+L75+N75+P75+R75+T75+V75+X75+Z75+AB75+AD75+AF75+AH75+AJ75+AL75+AN75+AP75</f>
        <v>104780</v>
      </c>
      <c r="AS75" s="55">
        <f>AR75/$C75</f>
        <v>218.29166666666666</v>
      </c>
    </row>
    <row r="76" spans="1:45" ht="12.75">
      <c r="A76" s="29"/>
      <c r="B76" s="30" t="s">
        <v>116</v>
      </c>
      <c r="C76" s="31">
        <f>SUM(C74:C75)</f>
        <v>1796</v>
      </c>
      <c r="D76" s="59">
        <f>SUM(D74:D75)</f>
        <v>0</v>
      </c>
      <c r="E76" s="21">
        <f>D76/$C76</f>
        <v>0</v>
      </c>
      <c r="F76" s="59">
        <f>SUM(F74:F75)</f>
        <v>0</v>
      </c>
      <c r="G76" s="21">
        <f>F76/$C76</f>
        <v>0</v>
      </c>
      <c r="H76" s="59">
        <f>SUM(H74:H75)</f>
        <v>0</v>
      </c>
      <c r="I76" s="21">
        <f>H76/$C76</f>
        <v>0</v>
      </c>
      <c r="J76" s="59">
        <f>SUM(J74:J75)</f>
        <v>11197</v>
      </c>
      <c r="K76" s="21">
        <f>J76/$C76</f>
        <v>6.234409799554566</v>
      </c>
      <c r="L76" s="21">
        <f>SUM(L74:L75)</f>
        <v>0</v>
      </c>
      <c r="M76" s="21">
        <f>L76/$C76</f>
        <v>0</v>
      </c>
      <c r="N76" s="59">
        <f>SUM(N74:N75)</f>
        <v>0</v>
      </c>
      <c r="O76" s="21">
        <f>N76/$C76</f>
        <v>0</v>
      </c>
      <c r="P76" s="59">
        <f>SUM(P74:P75)</f>
        <v>0</v>
      </c>
      <c r="Q76" s="21">
        <f>P76/$C76</f>
        <v>0</v>
      </c>
      <c r="R76" s="21">
        <f>SUM(R74:R75)</f>
        <v>0</v>
      </c>
      <c r="S76" s="21">
        <f>R76/$C76</f>
        <v>0</v>
      </c>
      <c r="T76" s="21">
        <f>SUM(T74:T75)</f>
        <v>184366</v>
      </c>
      <c r="U76" s="59">
        <f>T76/$C76</f>
        <v>102.65367483296214</v>
      </c>
      <c r="V76" s="59">
        <f>SUM(V74:V75)</f>
        <v>0</v>
      </c>
      <c r="W76" s="21">
        <f>V76/$C76</f>
        <v>0</v>
      </c>
      <c r="X76" s="59">
        <f>SUM(X74:X75)</f>
        <v>65</v>
      </c>
      <c r="Y76" s="21">
        <f>X76/$C76</f>
        <v>0.036191536748329624</v>
      </c>
      <c r="Z76" s="59">
        <f>SUM(Z74:Z75)</f>
        <v>0</v>
      </c>
      <c r="AA76" s="21">
        <f t="shared" si="27"/>
        <v>0</v>
      </c>
      <c r="AB76" s="59">
        <f>SUM(AB74:AB75)</f>
        <v>59809</v>
      </c>
      <c r="AC76" s="21">
        <f t="shared" si="28"/>
        <v>33.301224944320715</v>
      </c>
      <c r="AD76" s="21">
        <f>SUM(AD74:AD75)</f>
        <v>0</v>
      </c>
      <c r="AE76" s="21">
        <f t="shared" si="28"/>
        <v>0</v>
      </c>
      <c r="AF76" s="59">
        <f>SUM(AF74:AF75)</f>
        <v>0</v>
      </c>
      <c r="AG76" s="21">
        <f>AF76/$C76</f>
        <v>0</v>
      </c>
      <c r="AH76" s="59">
        <f>SUM(AH74:AH75)</f>
        <v>51607</v>
      </c>
      <c r="AI76" s="21">
        <f>AH76/$C76</f>
        <v>28.734409799554566</v>
      </c>
      <c r="AJ76" s="21">
        <f>SUM(AJ74:AJ75)</f>
        <v>0</v>
      </c>
      <c r="AK76" s="21">
        <f>AJ76/$C76</f>
        <v>0</v>
      </c>
      <c r="AL76" s="21">
        <f>SUM(AL74:AL75)</f>
        <v>628</v>
      </c>
      <c r="AM76" s="59">
        <f>AL76/$C76</f>
        <v>0.34966592427616927</v>
      </c>
      <c r="AN76" s="21">
        <f>SUM(AN74:AN75)</f>
        <v>0</v>
      </c>
      <c r="AO76" s="21">
        <f>AN76/$C76</f>
        <v>0</v>
      </c>
      <c r="AP76" s="21">
        <f>SUM(AP74:AP75)</f>
        <v>0</v>
      </c>
      <c r="AQ76" s="59">
        <f>AP76/$C76</f>
        <v>0</v>
      </c>
      <c r="AR76" s="22">
        <f>SUM(AR74:AR75)</f>
        <v>307672</v>
      </c>
      <c r="AS76" s="21">
        <f>AR76/$C76</f>
        <v>171.30957683741647</v>
      </c>
    </row>
    <row r="77" spans="1:45" ht="12.75">
      <c r="A77" s="23"/>
      <c r="B77" s="24"/>
      <c r="C77" s="1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45" ht="12.75">
      <c r="A78" s="6">
        <v>321</v>
      </c>
      <c r="B78" s="51" t="s">
        <v>117</v>
      </c>
      <c r="C78" s="57">
        <v>333</v>
      </c>
      <c r="D78" s="54">
        <v>0</v>
      </c>
      <c r="E78" s="54">
        <f aca="true" t="shared" si="29" ref="E78:E85">D78/$C78</f>
        <v>0</v>
      </c>
      <c r="F78" s="54">
        <v>0</v>
      </c>
      <c r="G78" s="54">
        <f aca="true" t="shared" si="30" ref="G78:G85">F78/$C78</f>
        <v>0</v>
      </c>
      <c r="H78" s="54">
        <v>0</v>
      </c>
      <c r="I78" s="54">
        <f aca="true" t="shared" si="31" ref="I78:I85">H78/$C78</f>
        <v>0</v>
      </c>
      <c r="J78" s="54">
        <v>27164</v>
      </c>
      <c r="K78" s="54">
        <f aca="true" t="shared" si="32" ref="K78:K85">J78/$C78</f>
        <v>81.57357357357357</v>
      </c>
      <c r="L78" s="54">
        <v>0</v>
      </c>
      <c r="M78" s="54">
        <f aca="true" t="shared" si="33" ref="M78:M85">L78/$C78</f>
        <v>0</v>
      </c>
      <c r="N78" s="54">
        <v>0</v>
      </c>
      <c r="O78" s="54">
        <f aca="true" t="shared" si="34" ref="O78:O85">N78/$C78</f>
        <v>0</v>
      </c>
      <c r="P78" s="54">
        <v>0</v>
      </c>
      <c r="Q78" s="54">
        <f aca="true" t="shared" si="35" ref="Q78:Q85">P78/$C78</f>
        <v>0</v>
      </c>
      <c r="R78" s="54">
        <v>0</v>
      </c>
      <c r="S78" s="54">
        <f aca="true" t="shared" si="36" ref="S78:S85">R78/$C78</f>
        <v>0</v>
      </c>
      <c r="T78" s="54">
        <v>5779</v>
      </c>
      <c r="U78" s="54">
        <f aca="true" t="shared" si="37" ref="U78:U85">T78/$C78</f>
        <v>17.354354354354353</v>
      </c>
      <c r="V78" s="54">
        <v>889</v>
      </c>
      <c r="W78" s="54">
        <f aca="true" t="shared" si="38" ref="W78:W105">V78/$C78</f>
        <v>2.66966966966967</v>
      </c>
      <c r="X78" s="54">
        <v>0</v>
      </c>
      <c r="Y78" s="54">
        <f aca="true" t="shared" si="39" ref="Y78:AA84">X78/$C78</f>
        <v>0</v>
      </c>
      <c r="Z78" s="54">
        <v>0</v>
      </c>
      <c r="AA78" s="54">
        <f t="shared" si="39"/>
        <v>0</v>
      </c>
      <c r="AB78" s="54">
        <v>0</v>
      </c>
      <c r="AC78" s="54">
        <f aca="true" t="shared" si="40" ref="AC78:AC85">AB78/$C78</f>
        <v>0</v>
      </c>
      <c r="AD78" s="54">
        <v>0</v>
      </c>
      <c r="AE78" s="54">
        <f aca="true" t="shared" si="41" ref="AE78:AE85">AD78/$C78</f>
        <v>0</v>
      </c>
      <c r="AF78" s="54">
        <v>0</v>
      </c>
      <c r="AG78" s="54">
        <f aca="true" t="shared" si="42" ref="AG78:AG85">AF78/$C78</f>
        <v>0</v>
      </c>
      <c r="AH78" s="54">
        <v>30328</v>
      </c>
      <c r="AI78" s="54">
        <f aca="true" t="shared" si="43" ref="AI78:AI85">AH78/$C78</f>
        <v>91.07507507507508</v>
      </c>
      <c r="AJ78" s="54">
        <v>0</v>
      </c>
      <c r="AK78" s="54">
        <f aca="true" t="shared" si="44" ref="AK78:AM85">AJ78/$C78</f>
        <v>0</v>
      </c>
      <c r="AL78" s="54">
        <v>0</v>
      </c>
      <c r="AM78" s="54">
        <f t="shared" si="44"/>
        <v>0</v>
      </c>
      <c r="AN78" s="54">
        <v>0</v>
      </c>
      <c r="AO78" s="54">
        <f aca="true" t="shared" si="45" ref="AO78:AO85">AN78/$C78</f>
        <v>0</v>
      </c>
      <c r="AP78" s="54">
        <v>0</v>
      </c>
      <c r="AQ78" s="54">
        <f aca="true" t="shared" si="46" ref="AQ78:AQ85">AP78/$C78</f>
        <v>0</v>
      </c>
      <c r="AR78" s="64">
        <f>D78+F78+H78+J78+L78+N78+P78+R78+T78+V78+X78+Z78+AB78+AD78+AF78+AH78+AJ78+AL78+AN78+AP78</f>
        <v>64160</v>
      </c>
      <c r="AS78" s="54">
        <f aca="true" t="shared" si="47" ref="AS78:AS85">AR78/$C78</f>
        <v>192.67267267267266</v>
      </c>
    </row>
    <row r="79" spans="1:45" ht="12.75">
      <c r="A79" s="6">
        <v>329</v>
      </c>
      <c r="B79" s="51" t="s">
        <v>118</v>
      </c>
      <c r="C79" s="52">
        <v>365</v>
      </c>
      <c r="D79" s="54">
        <v>0</v>
      </c>
      <c r="E79" s="54">
        <f t="shared" si="29"/>
        <v>0</v>
      </c>
      <c r="F79" s="54">
        <v>0</v>
      </c>
      <c r="G79" s="54">
        <f t="shared" si="30"/>
        <v>0</v>
      </c>
      <c r="H79" s="54">
        <v>8127</v>
      </c>
      <c r="I79" s="54">
        <f t="shared" si="31"/>
        <v>22.265753424657536</v>
      </c>
      <c r="J79" s="54">
        <v>13020</v>
      </c>
      <c r="K79" s="54">
        <f t="shared" si="32"/>
        <v>35.67123287671233</v>
      </c>
      <c r="L79" s="54">
        <v>16324</v>
      </c>
      <c r="M79" s="54">
        <f t="shared" si="33"/>
        <v>44.723287671232875</v>
      </c>
      <c r="N79" s="54">
        <v>0</v>
      </c>
      <c r="O79" s="54">
        <f t="shared" si="34"/>
        <v>0</v>
      </c>
      <c r="P79" s="54">
        <v>0</v>
      </c>
      <c r="Q79" s="54">
        <f t="shared" si="35"/>
        <v>0</v>
      </c>
      <c r="R79" s="54">
        <v>0</v>
      </c>
      <c r="S79" s="54">
        <f t="shared" si="36"/>
        <v>0</v>
      </c>
      <c r="T79" s="54">
        <v>3184</v>
      </c>
      <c r="U79" s="54">
        <f t="shared" si="37"/>
        <v>8.723287671232876</v>
      </c>
      <c r="V79" s="54">
        <v>2943</v>
      </c>
      <c r="W79" s="54">
        <f t="shared" si="38"/>
        <v>8.063013698630137</v>
      </c>
      <c r="X79" s="54">
        <v>0</v>
      </c>
      <c r="Y79" s="54">
        <f t="shared" si="39"/>
        <v>0</v>
      </c>
      <c r="Z79" s="54">
        <v>0</v>
      </c>
      <c r="AA79" s="54">
        <f t="shared" si="39"/>
        <v>0</v>
      </c>
      <c r="AB79" s="54">
        <v>4932</v>
      </c>
      <c r="AC79" s="54">
        <f t="shared" si="40"/>
        <v>13.512328767123288</v>
      </c>
      <c r="AD79" s="54">
        <v>0</v>
      </c>
      <c r="AE79" s="54">
        <f t="shared" si="41"/>
        <v>0</v>
      </c>
      <c r="AF79" s="54">
        <v>0</v>
      </c>
      <c r="AG79" s="54">
        <f t="shared" si="42"/>
        <v>0</v>
      </c>
      <c r="AH79" s="54">
        <v>13348</v>
      </c>
      <c r="AI79" s="54">
        <f t="shared" si="43"/>
        <v>36.56986301369863</v>
      </c>
      <c r="AJ79" s="54">
        <v>0</v>
      </c>
      <c r="AK79" s="54">
        <f t="shared" si="44"/>
        <v>0</v>
      </c>
      <c r="AL79" s="54">
        <v>0</v>
      </c>
      <c r="AM79" s="54">
        <f t="shared" si="44"/>
        <v>0</v>
      </c>
      <c r="AN79" s="54">
        <v>0</v>
      </c>
      <c r="AO79" s="54">
        <f t="shared" si="45"/>
        <v>0</v>
      </c>
      <c r="AP79" s="54">
        <v>0</v>
      </c>
      <c r="AQ79" s="54">
        <f t="shared" si="46"/>
        <v>0</v>
      </c>
      <c r="AR79" s="64">
        <f aca="true" t="shared" si="48" ref="AR79:AR84">D79+F79+H79+J79+L79+N79+P79+R79+T79+V79+X79+Z79+AB79+AD79+AF79+AH79+AJ79+AL79+AN79+AP79</f>
        <v>61878</v>
      </c>
      <c r="AS79" s="54">
        <f t="shared" si="47"/>
        <v>169.52876712328768</v>
      </c>
    </row>
    <row r="80" spans="1:45" ht="12.75">
      <c r="A80" s="6">
        <v>331</v>
      </c>
      <c r="B80" s="51" t="s">
        <v>119</v>
      </c>
      <c r="C80" s="52">
        <v>319</v>
      </c>
      <c r="D80" s="54">
        <v>0</v>
      </c>
      <c r="E80" s="54">
        <f t="shared" si="29"/>
        <v>0</v>
      </c>
      <c r="F80" s="54">
        <v>0</v>
      </c>
      <c r="G80" s="54">
        <f t="shared" si="30"/>
        <v>0</v>
      </c>
      <c r="H80" s="54">
        <v>1868</v>
      </c>
      <c r="I80" s="54">
        <f t="shared" si="31"/>
        <v>5.855799373040752</v>
      </c>
      <c r="J80" s="54">
        <v>74062</v>
      </c>
      <c r="K80" s="54">
        <f t="shared" si="32"/>
        <v>232.16927899686522</v>
      </c>
      <c r="L80" s="54">
        <v>0</v>
      </c>
      <c r="M80" s="54">
        <f t="shared" si="33"/>
        <v>0</v>
      </c>
      <c r="N80" s="54">
        <v>20261</v>
      </c>
      <c r="O80" s="54">
        <f t="shared" si="34"/>
        <v>63.5141065830721</v>
      </c>
      <c r="P80" s="54">
        <v>0</v>
      </c>
      <c r="Q80" s="54">
        <f t="shared" si="35"/>
        <v>0</v>
      </c>
      <c r="R80" s="54">
        <v>0</v>
      </c>
      <c r="S80" s="54">
        <f t="shared" si="36"/>
        <v>0</v>
      </c>
      <c r="T80" s="54">
        <v>26880</v>
      </c>
      <c r="U80" s="54">
        <f t="shared" si="37"/>
        <v>84.26332288401254</v>
      </c>
      <c r="V80" s="54">
        <v>56759</v>
      </c>
      <c r="W80" s="54">
        <f t="shared" si="38"/>
        <v>177.92789968652036</v>
      </c>
      <c r="X80" s="54">
        <v>835</v>
      </c>
      <c r="Y80" s="54">
        <f t="shared" si="39"/>
        <v>2.6175548589341693</v>
      </c>
      <c r="Z80" s="54">
        <v>0</v>
      </c>
      <c r="AA80" s="54">
        <f t="shared" si="39"/>
        <v>0</v>
      </c>
      <c r="AB80" s="54">
        <v>5137</v>
      </c>
      <c r="AC80" s="54">
        <f t="shared" si="40"/>
        <v>16.103448275862068</v>
      </c>
      <c r="AD80" s="54">
        <v>0</v>
      </c>
      <c r="AE80" s="54">
        <f t="shared" si="41"/>
        <v>0</v>
      </c>
      <c r="AF80" s="54">
        <v>883</v>
      </c>
      <c r="AG80" s="54">
        <f t="shared" si="42"/>
        <v>2.768025078369906</v>
      </c>
      <c r="AH80" s="54">
        <v>21488</v>
      </c>
      <c r="AI80" s="54">
        <f t="shared" si="43"/>
        <v>67.36050156739812</v>
      </c>
      <c r="AJ80" s="54">
        <v>0</v>
      </c>
      <c r="AK80" s="54">
        <f t="shared" si="44"/>
        <v>0</v>
      </c>
      <c r="AL80" s="54">
        <v>0</v>
      </c>
      <c r="AM80" s="54">
        <f t="shared" si="44"/>
        <v>0</v>
      </c>
      <c r="AN80" s="54">
        <v>0</v>
      </c>
      <c r="AO80" s="54">
        <f t="shared" si="45"/>
        <v>0</v>
      </c>
      <c r="AP80" s="54">
        <v>0</v>
      </c>
      <c r="AQ80" s="54">
        <f t="shared" si="46"/>
        <v>0</v>
      </c>
      <c r="AR80" s="64">
        <f t="shared" si="48"/>
        <v>208173</v>
      </c>
      <c r="AS80" s="54">
        <f t="shared" si="47"/>
        <v>652.5799373040752</v>
      </c>
    </row>
    <row r="81" spans="1:45" ht="12.75">
      <c r="A81" s="6">
        <v>333</v>
      </c>
      <c r="B81" s="51" t="s">
        <v>120</v>
      </c>
      <c r="C81" s="52">
        <v>630</v>
      </c>
      <c r="D81" s="54">
        <v>0</v>
      </c>
      <c r="E81" s="54">
        <f t="shared" si="29"/>
        <v>0</v>
      </c>
      <c r="F81" s="54">
        <v>1819</v>
      </c>
      <c r="G81" s="54">
        <f t="shared" si="30"/>
        <v>2.8873015873015873</v>
      </c>
      <c r="H81" s="54">
        <v>24697</v>
      </c>
      <c r="I81" s="54">
        <f t="shared" si="31"/>
        <v>39.2015873015873</v>
      </c>
      <c r="J81" s="54">
        <v>52435</v>
      </c>
      <c r="K81" s="54">
        <f t="shared" si="32"/>
        <v>83.23015873015873</v>
      </c>
      <c r="L81" s="54">
        <v>7350</v>
      </c>
      <c r="M81" s="54">
        <f t="shared" si="33"/>
        <v>11.666666666666666</v>
      </c>
      <c r="N81" s="54">
        <v>330</v>
      </c>
      <c r="O81" s="54">
        <f t="shared" si="34"/>
        <v>0.5238095238095238</v>
      </c>
      <c r="P81" s="54">
        <v>0</v>
      </c>
      <c r="Q81" s="54">
        <f t="shared" si="35"/>
        <v>0</v>
      </c>
      <c r="R81" s="54">
        <v>0</v>
      </c>
      <c r="S81" s="54">
        <f t="shared" si="36"/>
        <v>0</v>
      </c>
      <c r="T81" s="54">
        <v>14031</v>
      </c>
      <c r="U81" s="54">
        <f t="shared" si="37"/>
        <v>22.271428571428572</v>
      </c>
      <c r="V81" s="54">
        <v>1978</v>
      </c>
      <c r="W81" s="54">
        <f t="shared" si="38"/>
        <v>3.1396825396825396</v>
      </c>
      <c r="X81" s="54">
        <v>0</v>
      </c>
      <c r="Y81" s="54">
        <f t="shared" si="39"/>
        <v>0</v>
      </c>
      <c r="Z81" s="54">
        <v>0</v>
      </c>
      <c r="AA81" s="54">
        <f t="shared" si="39"/>
        <v>0</v>
      </c>
      <c r="AB81" s="54">
        <v>0</v>
      </c>
      <c r="AC81" s="54">
        <f t="shared" si="40"/>
        <v>0</v>
      </c>
      <c r="AD81" s="54">
        <v>155075</v>
      </c>
      <c r="AE81" s="54">
        <f t="shared" si="41"/>
        <v>246.15079365079364</v>
      </c>
      <c r="AF81" s="54">
        <v>0</v>
      </c>
      <c r="AG81" s="54">
        <f t="shared" si="42"/>
        <v>0</v>
      </c>
      <c r="AH81" s="54">
        <v>7638</v>
      </c>
      <c r="AI81" s="54">
        <f t="shared" si="43"/>
        <v>12.123809523809523</v>
      </c>
      <c r="AJ81" s="54">
        <v>0</v>
      </c>
      <c r="AK81" s="54">
        <f t="shared" si="44"/>
        <v>0</v>
      </c>
      <c r="AL81" s="54">
        <v>0</v>
      </c>
      <c r="AM81" s="54">
        <f t="shared" si="44"/>
        <v>0</v>
      </c>
      <c r="AN81" s="54">
        <v>0</v>
      </c>
      <c r="AO81" s="54">
        <f t="shared" si="45"/>
        <v>0</v>
      </c>
      <c r="AP81" s="54">
        <v>0</v>
      </c>
      <c r="AQ81" s="54">
        <f t="shared" si="46"/>
        <v>0</v>
      </c>
      <c r="AR81" s="64">
        <f t="shared" si="48"/>
        <v>265353</v>
      </c>
      <c r="AS81" s="54">
        <f t="shared" si="47"/>
        <v>421.1952380952381</v>
      </c>
    </row>
    <row r="82" spans="1:45" ht="12.75">
      <c r="A82" s="6">
        <v>336</v>
      </c>
      <c r="B82" s="51" t="s">
        <v>121</v>
      </c>
      <c r="C82" s="52">
        <v>471</v>
      </c>
      <c r="D82" s="54">
        <v>0</v>
      </c>
      <c r="E82" s="54">
        <f t="shared" si="29"/>
        <v>0</v>
      </c>
      <c r="F82" s="54">
        <v>0</v>
      </c>
      <c r="G82" s="54">
        <f t="shared" si="30"/>
        <v>0</v>
      </c>
      <c r="H82" s="54">
        <v>7776</v>
      </c>
      <c r="I82" s="54">
        <f t="shared" si="31"/>
        <v>16.50955414012739</v>
      </c>
      <c r="J82" s="54">
        <v>16632</v>
      </c>
      <c r="K82" s="54">
        <f t="shared" si="32"/>
        <v>35.31210191082803</v>
      </c>
      <c r="L82" s="54">
        <v>19124</v>
      </c>
      <c r="M82" s="54">
        <f t="shared" si="33"/>
        <v>40.602972399150744</v>
      </c>
      <c r="N82" s="54">
        <v>10446</v>
      </c>
      <c r="O82" s="54">
        <f t="shared" si="34"/>
        <v>22.178343949044585</v>
      </c>
      <c r="P82" s="54">
        <v>0</v>
      </c>
      <c r="Q82" s="54">
        <f t="shared" si="35"/>
        <v>0</v>
      </c>
      <c r="R82" s="54">
        <v>0</v>
      </c>
      <c r="S82" s="54">
        <f t="shared" si="36"/>
        <v>0</v>
      </c>
      <c r="T82" s="54">
        <v>18970</v>
      </c>
      <c r="U82" s="54">
        <f t="shared" si="37"/>
        <v>40.276008492569005</v>
      </c>
      <c r="V82" s="54">
        <v>4174</v>
      </c>
      <c r="W82" s="54">
        <f t="shared" si="38"/>
        <v>8.8619957537155</v>
      </c>
      <c r="X82" s="54">
        <v>0</v>
      </c>
      <c r="Y82" s="54">
        <f t="shared" si="39"/>
        <v>0</v>
      </c>
      <c r="Z82" s="54">
        <v>0</v>
      </c>
      <c r="AA82" s="54">
        <f t="shared" si="39"/>
        <v>0</v>
      </c>
      <c r="AB82" s="54">
        <v>0</v>
      </c>
      <c r="AC82" s="54">
        <f t="shared" si="40"/>
        <v>0</v>
      </c>
      <c r="AD82" s="54">
        <v>0</v>
      </c>
      <c r="AE82" s="54">
        <f t="shared" si="41"/>
        <v>0</v>
      </c>
      <c r="AF82" s="54">
        <v>0</v>
      </c>
      <c r="AG82" s="54">
        <f t="shared" si="42"/>
        <v>0</v>
      </c>
      <c r="AH82" s="54">
        <v>15071</v>
      </c>
      <c r="AI82" s="54">
        <f t="shared" si="43"/>
        <v>31.997876857749468</v>
      </c>
      <c r="AJ82" s="54">
        <v>0</v>
      </c>
      <c r="AK82" s="54">
        <f t="shared" si="44"/>
        <v>0</v>
      </c>
      <c r="AL82" s="54">
        <v>0</v>
      </c>
      <c r="AM82" s="54">
        <f t="shared" si="44"/>
        <v>0</v>
      </c>
      <c r="AN82" s="54">
        <v>0</v>
      </c>
      <c r="AO82" s="54">
        <f t="shared" si="45"/>
        <v>0</v>
      </c>
      <c r="AP82" s="54">
        <v>0</v>
      </c>
      <c r="AQ82" s="54">
        <f t="shared" si="46"/>
        <v>0</v>
      </c>
      <c r="AR82" s="64">
        <f t="shared" si="48"/>
        <v>92193</v>
      </c>
      <c r="AS82" s="54">
        <f t="shared" si="47"/>
        <v>195.7388535031847</v>
      </c>
    </row>
    <row r="83" spans="1:45" ht="12.75">
      <c r="A83" s="6">
        <v>337</v>
      </c>
      <c r="B83" s="51" t="s">
        <v>122</v>
      </c>
      <c r="C83" s="52">
        <v>798</v>
      </c>
      <c r="D83" s="54">
        <v>0</v>
      </c>
      <c r="E83" s="54">
        <f t="shared" si="29"/>
        <v>0</v>
      </c>
      <c r="F83" s="54">
        <v>0</v>
      </c>
      <c r="G83" s="54">
        <f t="shared" si="30"/>
        <v>0</v>
      </c>
      <c r="H83" s="54">
        <v>0</v>
      </c>
      <c r="I83" s="54">
        <f t="shared" si="31"/>
        <v>0</v>
      </c>
      <c r="J83" s="54">
        <v>41379</v>
      </c>
      <c r="K83" s="54">
        <f t="shared" si="32"/>
        <v>51.85338345864662</v>
      </c>
      <c r="L83" s="54">
        <v>0</v>
      </c>
      <c r="M83" s="54">
        <f t="shared" si="33"/>
        <v>0</v>
      </c>
      <c r="N83" s="54">
        <v>7331</v>
      </c>
      <c r="O83" s="54">
        <f t="shared" si="34"/>
        <v>9.18671679197995</v>
      </c>
      <c r="P83" s="54">
        <v>0</v>
      </c>
      <c r="Q83" s="54">
        <f t="shared" si="35"/>
        <v>0</v>
      </c>
      <c r="R83" s="54">
        <v>0</v>
      </c>
      <c r="S83" s="54">
        <f t="shared" si="36"/>
        <v>0</v>
      </c>
      <c r="T83" s="54">
        <v>7038</v>
      </c>
      <c r="U83" s="54">
        <f t="shared" si="37"/>
        <v>8.819548872180452</v>
      </c>
      <c r="V83" s="54">
        <v>0</v>
      </c>
      <c r="W83" s="54">
        <f t="shared" si="38"/>
        <v>0</v>
      </c>
      <c r="X83" s="54">
        <v>0</v>
      </c>
      <c r="Y83" s="54">
        <f t="shared" si="39"/>
        <v>0</v>
      </c>
      <c r="Z83" s="54">
        <v>0</v>
      </c>
      <c r="AA83" s="54">
        <f t="shared" si="39"/>
        <v>0</v>
      </c>
      <c r="AB83" s="54">
        <v>18893</v>
      </c>
      <c r="AC83" s="54">
        <f t="shared" si="40"/>
        <v>23.67543859649123</v>
      </c>
      <c r="AD83" s="54">
        <v>0</v>
      </c>
      <c r="AE83" s="54">
        <f t="shared" si="41"/>
        <v>0</v>
      </c>
      <c r="AF83" s="54">
        <v>0</v>
      </c>
      <c r="AG83" s="54">
        <f t="shared" si="42"/>
        <v>0</v>
      </c>
      <c r="AH83" s="54">
        <v>44638</v>
      </c>
      <c r="AI83" s="54">
        <f t="shared" si="43"/>
        <v>55.93734335839599</v>
      </c>
      <c r="AJ83" s="54">
        <v>0</v>
      </c>
      <c r="AK83" s="54">
        <f t="shared" si="44"/>
        <v>0</v>
      </c>
      <c r="AL83" s="54">
        <v>0</v>
      </c>
      <c r="AM83" s="54">
        <f t="shared" si="44"/>
        <v>0</v>
      </c>
      <c r="AN83" s="54">
        <v>0</v>
      </c>
      <c r="AO83" s="54">
        <f t="shared" si="45"/>
        <v>0</v>
      </c>
      <c r="AP83" s="54">
        <v>0</v>
      </c>
      <c r="AQ83" s="54">
        <f t="shared" si="46"/>
        <v>0</v>
      </c>
      <c r="AR83" s="64">
        <f t="shared" si="48"/>
        <v>119279</v>
      </c>
      <c r="AS83" s="54">
        <f t="shared" si="47"/>
        <v>149.47243107769424</v>
      </c>
    </row>
    <row r="84" spans="1:45" ht="15" customHeight="1">
      <c r="A84" s="38">
        <v>339</v>
      </c>
      <c r="B84" s="2" t="s">
        <v>123</v>
      </c>
      <c r="C84" s="28">
        <v>363</v>
      </c>
      <c r="D84" s="54">
        <v>0</v>
      </c>
      <c r="E84" s="54">
        <f t="shared" si="29"/>
        <v>0</v>
      </c>
      <c r="F84" s="54">
        <v>1880</v>
      </c>
      <c r="G84" s="54">
        <f t="shared" si="30"/>
        <v>5.179063360881543</v>
      </c>
      <c r="H84" s="54">
        <v>22981</v>
      </c>
      <c r="I84" s="54">
        <f t="shared" si="31"/>
        <v>63.30853994490358</v>
      </c>
      <c r="J84" s="54">
        <v>0</v>
      </c>
      <c r="K84" s="54">
        <f t="shared" si="32"/>
        <v>0</v>
      </c>
      <c r="L84" s="54">
        <v>0</v>
      </c>
      <c r="M84" s="54">
        <f t="shared" si="33"/>
        <v>0</v>
      </c>
      <c r="N84" s="54">
        <v>6984</v>
      </c>
      <c r="O84" s="54">
        <f t="shared" si="34"/>
        <v>19.239669421487605</v>
      </c>
      <c r="P84" s="54">
        <v>0</v>
      </c>
      <c r="Q84" s="54">
        <f t="shared" si="35"/>
        <v>0</v>
      </c>
      <c r="R84" s="54">
        <v>0</v>
      </c>
      <c r="S84" s="54">
        <f t="shared" si="36"/>
        <v>0</v>
      </c>
      <c r="T84" s="54">
        <v>12996</v>
      </c>
      <c r="U84" s="54">
        <f t="shared" si="37"/>
        <v>35.80165289256198</v>
      </c>
      <c r="V84" s="54">
        <v>12023</v>
      </c>
      <c r="W84" s="54">
        <f t="shared" si="38"/>
        <v>33.121212121212125</v>
      </c>
      <c r="X84" s="54">
        <v>3911</v>
      </c>
      <c r="Y84" s="54">
        <f t="shared" si="39"/>
        <v>10.774104683195592</v>
      </c>
      <c r="Z84" s="54">
        <v>0</v>
      </c>
      <c r="AA84" s="54">
        <f t="shared" si="39"/>
        <v>0</v>
      </c>
      <c r="AB84" s="54">
        <v>0</v>
      </c>
      <c r="AC84" s="54">
        <f t="shared" si="40"/>
        <v>0</v>
      </c>
      <c r="AD84" s="54">
        <v>0</v>
      </c>
      <c r="AE84" s="54">
        <f t="shared" si="41"/>
        <v>0</v>
      </c>
      <c r="AF84" s="54">
        <v>0</v>
      </c>
      <c r="AG84" s="54">
        <f t="shared" si="42"/>
        <v>0</v>
      </c>
      <c r="AH84" s="54">
        <v>31396</v>
      </c>
      <c r="AI84" s="54">
        <f t="shared" si="43"/>
        <v>86.49035812672176</v>
      </c>
      <c r="AJ84" s="54">
        <v>0</v>
      </c>
      <c r="AK84" s="54">
        <f t="shared" si="44"/>
        <v>0</v>
      </c>
      <c r="AL84" s="54">
        <v>1006</v>
      </c>
      <c r="AM84" s="54">
        <f t="shared" si="44"/>
        <v>2.771349862258953</v>
      </c>
      <c r="AN84" s="54">
        <v>0</v>
      </c>
      <c r="AO84" s="54">
        <f t="shared" si="45"/>
        <v>0</v>
      </c>
      <c r="AP84" s="54">
        <v>0</v>
      </c>
      <c r="AQ84" s="54">
        <f t="shared" si="46"/>
        <v>0</v>
      </c>
      <c r="AR84" s="64">
        <f t="shared" si="48"/>
        <v>93177</v>
      </c>
      <c r="AS84" s="54">
        <f t="shared" si="47"/>
        <v>256.68595041322317</v>
      </c>
    </row>
    <row r="85" spans="1:45" ht="12.75">
      <c r="A85" s="29"/>
      <c r="B85" s="30" t="s">
        <v>124</v>
      </c>
      <c r="C85" s="31">
        <f>SUM(C78:C84)</f>
        <v>3279</v>
      </c>
      <c r="D85" s="60">
        <f>SUM(D78:D84)</f>
        <v>0</v>
      </c>
      <c r="E85" s="60">
        <f t="shared" si="29"/>
        <v>0</v>
      </c>
      <c r="F85" s="60">
        <f>SUM(F78:F84)</f>
        <v>3699</v>
      </c>
      <c r="G85" s="60">
        <f t="shared" si="30"/>
        <v>1.1280878316559926</v>
      </c>
      <c r="H85" s="60">
        <f>SUM(H78:H84)</f>
        <v>65449</v>
      </c>
      <c r="I85" s="60">
        <f t="shared" si="31"/>
        <v>19.96004879536444</v>
      </c>
      <c r="J85" s="60">
        <f>SUM(J78:J84)</f>
        <v>224692</v>
      </c>
      <c r="K85" s="60">
        <f t="shared" si="32"/>
        <v>68.52455016773406</v>
      </c>
      <c r="L85" s="60">
        <f>SUM(L78:L84)</f>
        <v>42798</v>
      </c>
      <c r="M85" s="60">
        <f t="shared" si="33"/>
        <v>13.052150045745654</v>
      </c>
      <c r="N85" s="60">
        <f>SUM(N78:N84)</f>
        <v>45352</v>
      </c>
      <c r="O85" s="60">
        <f t="shared" si="34"/>
        <v>13.83104605062519</v>
      </c>
      <c r="P85" s="60">
        <f>SUM(P78:P84)</f>
        <v>0</v>
      </c>
      <c r="Q85" s="60">
        <f t="shared" si="35"/>
        <v>0</v>
      </c>
      <c r="R85" s="21">
        <f>SUM(R78:R84)</f>
        <v>0</v>
      </c>
      <c r="S85" s="61">
        <f t="shared" si="36"/>
        <v>0</v>
      </c>
      <c r="T85" s="60">
        <f>SUM(T78:T84)</f>
        <v>88878</v>
      </c>
      <c r="U85" s="60">
        <f t="shared" si="37"/>
        <v>27.105215004574564</v>
      </c>
      <c r="V85" s="60">
        <f>SUM(V78:V84)</f>
        <v>78766</v>
      </c>
      <c r="W85" s="60">
        <f t="shared" si="38"/>
        <v>24.021347971942664</v>
      </c>
      <c r="X85" s="60">
        <f>SUM(X78:X84)</f>
        <v>4746</v>
      </c>
      <c r="Y85" s="60">
        <f>X85/$C85</f>
        <v>1.4473924977127173</v>
      </c>
      <c r="Z85" s="60">
        <f>SUM(Z78:Z84)</f>
        <v>0</v>
      </c>
      <c r="AA85" s="60">
        <f>Z85/$C85</f>
        <v>0</v>
      </c>
      <c r="AB85" s="60">
        <f>SUM(AB78:AB84)</f>
        <v>28962</v>
      </c>
      <c r="AC85" s="60">
        <f t="shared" si="40"/>
        <v>8.832570905763953</v>
      </c>
      <c r="AD85" s="60">
        <f>SUM(AD78:AD84)</f>
        <v>155075</v>
      </c>
      <c r="AE85" s="60">
        <f t="shared" si="41"/>
        <v>47.29338212869777</v>
      </c>
      <c r="AF85" s="60">
        <f>SUM(AF78:AF84)</f>
        <v>883</v>
      </c>
      <c r="AG85" s="60">
        <f t="shared" si="42"/>
        <v>0.26928941750533697</v>
      </c>
      <c r="AH85" s="60">
        <f>SUM(AH78:AH84)</f>
        <v>163907</v>
      </c>
      <c r="AI85" s="60">
        <f t="shared" si="43"/>
        <v>49.98688624580665</v>
      </c>
      <c r="AJ85" s="21">
        <f>SUM(AJ78:AJ84)</f>
        <v>0</v>
      </c>
      <c r="AK85" s="61">
        <f t="shared" si="44"/>
        <v>0</v>
      </c>
      <c r="AL85" s="60">
        <f>SUM(AL78:AL84)</f>
        <v>1006</v>
      </c>
      <c r="AM85" s="60">
        <f t="shared" si="44"/>
        <v>0.3068008539188777</v>
      </c>
      <c r="AN85" s="21">
        <f>SUM(AN78:AN84)</f>
        <v>0</v>
      </c>
      <c r="AO85" s="61">
        <f t="shared" si="45"/>
        <v>0</v>
      </c>
      <c r="AP85" s="60">
        <f>SUM(AP78:AP84)</f>
        <v>0</v>
      </c>
      <c r="AQ85" s="60">
        <f t="shared" si="46"/>
        <v>0</v>
      </c>
      <c r="AR85" s="66">
        <f>SUM(AR78:AR84)</f>
        <v>904213</v>
      </c>
      <c r="AS85" s="60">
        <f t="shared" si="47"/>
        <v>275.75876791704786</v>
      </c>
    </row>
    <row r="86" spans="1:45" ht="12.75">
      <c r="A86" s="23"/>
      <c r="B86" s="24"/>
      <c r="C86" s="1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45" ht="14.25" customHeight="1">
      <c r="A87" s="36">
        <v>300</v>
      </c>
      <c r="B87" s="51" t="s">
        <v>125</v>
      </c>
      <c r="C87" s="57">
        <v>447</v>
      </c>
      <c r="D87" s="54">
        <v>0</v>
      </c>
      <c r="E87" s="54">
        <f aca="true" t="shared" si="49" ref="E87:E105">D87/$C87</f>
        <v>0</v>
      </c>
      <c r="F87" s="54">
        <v>15625</v>
      </c>
      <c r="G87" s="54">
        <f aca="true" t="shared" si="50" ref="G87:G105">F87/$C87</f>
        <v>34.955257270693515</v>
      </c>
      <c r="H87" s="54">
        <v>16385</v>
      </c>
      <c r="I87" s="54">
        <f aca="true" t="shared" si="51" ref="I87:I104">H87/$C87</f>
        <v>36.655480984340045</v>
      </c>
      <c r="J87" s="54">
        <v>3218</v>
      </c>
      <c r="K87" s="54">
        <f aca="true" t="shared" si="52" ref="K87:K105">J87/$C87</f>
        <v>7.199105145413871</v>
      </c>
      <c r="L87" s="54">
        <v>0</v>
      </c>
      <c r="M87" s="54">
        <f>L87/$C87</f>
        <v>0</v>
      </c>
      <c r="N87" s="54">
        <v>0</v>
      </c>
      <c r="O87" s="54">
        <f aca="true" t="shared" si="53" ref="O87:O105">N87/$C87</f>
        <v>0</v>
      </c>
      <c r="P87" s="54">
        <v>0</v>
      </c>
      <c r="Q87" s="54">
        <f aca="true" t="shared" si="54" ref="Q87:Q104">P87/$C87</f>
        <v>0</v>
      </c>
      <c r="R87" s="54">
        <v>0</v>
      </c>
      <c r="S87" s="54">
        <f aca="true" t="shared" si="55" ref="S87:S105">R87/$C87</f>
        <v>0</v>
      </c>
      <c r="T87" s="54">
        <v>5084</v>
      </c>
      <c r="U87" s="54">
        <f aca="true" t="shared" si="56" ref="U87:U105">T87/$C87</f>
        <v>11.373601789709172</v>
      </c>
      <c r="V87" s="54">
        <v>1470</v>
      </c>
      <c r="W87" s="54">
        <f t="shared" si="38"/>
        <v>3.2885906040268456</v>
      </c>
      <c r="X87" s="54">
        <v>0</v>
      </c>
      <c r="Y87" s="54">
        <f aca="true" t="shared" si="57" ref="Y87:AA102">X87/$C87</f>
        <v>0</v>
      </c>
      <c r="Z87" s="54">
        <v>0</v>
      </c>
      <c r="AA87" s="54">
        <f t="shared" si="57"/>
        <v>0</v>
      </c>
      <c r="AB87" s="54">
        <v>0</v>
      </c>
      <c r="AC87" s="54">
        <f aca="true" t="shared" si="58" ref="AC87:AC105">AB87/$C87</f>
        <v>0</v>
      </c>
      <c r="AD87" s="54">
        <v>208849</v>
      </c>
      <c r="AE87" s="54">
        <f aca="true" t="shared" si="59" ref="AE87:AE105">AD87/$C87</f>
        <v>467.2237136465324</v>
      </c>
      <c r="AF87" s="54">
        <v>0</v>
      </c>
      <c r="AG87" s="54">
        <f aca="true" t="shared" si="60" ref="AG87:AG105">AF87/$C87</f>
        <v>0</v>
      </c>
      <c r="AH87" s="54">
        <v>27292</v>
      </c>
      <c r="AI87" s="54">
        <f aca="true" t="shared" si="61" ref="AI87:AI105">AH87/$C87</f>
        <v>61.05592841163311</v>
      </c>
      <c r="AJ87" s="54">
        <v>0</v>
      </c>
      <c r="AK87" s="54">
        <f aca="true" t="shared" si="62" ref="AK87:AM105">AJ87/$C87</f>
        <v>0</v>
      </c>
      <c r="AL87" s="54">
        <v>0</v>
      </c>
      <c r="AM87" s="54">
        <f t="shared" si="62"/>
        <v>0</v>
      </c>
      <c r="AN87" s="54">
        <v>0</v>
      </c>
      <c r="AO87" s="54">
        <f aca="true" t="shared" si="63" ref="AO87:AO105">AN87/$C87</f>
        <v>0</v>
      </c>
      <c r="AP87" s="54">
        <v>0</v>
      </c>
      <c r="AQ87" s="54">
        <f aca="true" t="shared" si="64" ref="AQ87:AQ105">AP87/$C87</f>
        <v>0</v>
      </c>
      <c r="AR87" s="64">
        <f>D87+F87+H87+J87+L87+N87+P87+R87+T87+V87+X87+Z87+AB87+AD87+AF87+AH87+AJ87+AL87+AN87+AP87</f>
        <v>277923</v>
      </c>
      <c r="AS87" s="54">
        <f aca="true" t="shared" si="65" ref="AS87:AS105">AR87/$C87</f>
        <v>621.751677852349</v>
      </c>
    </row>
    <row r="88" spans="1:45" ht="12.75">
      <c r="A88" s="6">
        <v>300</v>
      </c>
      <c r="B88" s="51" t="s">
        <v>126</v>
      </c>
      <c r="C88" s="52">
        <v>257</v>
      </c>
      <c r="D88" s="54">
        <v>0</v>
      </c>
      <c r="E88" s="54">
        <f t="shared" si="49"/>
        <v>0</v>
      </c>
      <c r="F88" s="54">
        <v>0</v>
      </c>
      <c r="G88" s="54">
        <f t="shared" si="50"/>
        <v>0</v>
      </c>
      <c r="H88" s="54">
        <v>19720</v>
      </c>
      <c r="I88" s="54">
        <f t="shared" si="51"/>
        <v>76.73151750972762</v>
      </c>
      <c r="J88" s="54">
        <v>3707</v>
      </c>
      <c r="K88" s="54">
        <f t="shared" si="52"/>
        <v>14.424124513618677</v>
      </c>
      <c r="L88" s="54">
        <v>0</v>
      </c>
      <c r="M88" s="54">
        <f aca="true" t="shared" si="66" ref="M88:M105">L88/$C88</f>
        <v>0</v>
      </c>
      <c r="N88" s="54">
        <v>0</v>
      </c>
      <c r="O88" s="54">
        <f t="shared" si="53"/>
        <v>0</v>
      </c>
      <c r="P88" s="54">
        <v>0</v>
      </c>
      <c r="Q88" s="54">
        <f t="shared" si="54"/>
        <v>0</v>
      </c>
      <c r="R88" s="54">
        <v>0</v>
      </c>
      <c r="S88" s="54">
        <f t="shared" si="55"/>
        <v>0</v>
      </c>
      <c r="T88" s="54">
        <v>16424</v>
      </c>
      <c r="U88" s="54">
        <f t="shared" si="56"/>
        <v>63.90661478599222</v>
      </c>
      <c r="V88" s="54">
        <v>356</v>
      </c>
      <c r="W88" s="54">
        <f t="shared" si="38"/>
        <v>1.3852140077821011</v>
      </c>
      <c r="X88" s="54">
        <v>0</v>
      </c>
      <c r="Y88" s="54">
        <f t="shared" si="57"/>
        <v>0</v>
      </c>
      <c r="Z88" s="54">
        <v>0</v>
      </c>
      <c r="AA88" s="54">
        <f t="shared" si="57"/>
        <v>0</v>
      </c>
      <c r="AB88" s="54">
        <v>0</v>
      </c>
      <c r="AC88" s="54">
        <f t="shared" si="58"/>
        <v>0</v>
      </c>
      <c r="AD88" s="54">
        <v>144416</v>
      </c>
      <c r="AE88" s="54">
        <f t="shared" si="59"/>
        <v>561.9299610894942</v>
      </c>
      <c r="AF88" s="54">
        <v>421</v>
      </c>
      <c r="AG88" s="54">
        <f t="shared" si="60"/>
        <v>1.6381322957198443</v>
      </c>
      <c r="AH88" s="54">
        <v>13550</v>
      </c>
      <c r="AI88" s="54">
        <f t="shared" si="61"/>
        <v>52.72373540856031</v>
      </c>
      <c r="AJ88" s="54">
        <v>0</v>
      </c>
      <c r="AK88" s="54">
        <f t="shared" si="62"/>
        <v>0</v>
      </c>
      <c r="AL88" s="54">
        <v>0</v>
      </c>
      <c r="AM88" s="54">
        <f t="shared" si="62"/>
        <v>0</v>
      </c>
      <c r="AN88" s="54">
        <v>0</v>
      </c>
      <c r="AO88" s="54">
        <f t="shared" si="63"/>
        <v>0</v>
      </c>
      <c r="AP88" s="54">
        <v>0</v>
      </c>
      <c r="AQ88" s="54">
        <f t="shared" si="64"/>
        <v>0</v>
      </c>
      <c r="AR88" s="64">
        <f aca="true" t="shared" si="67" ref="AR88:AR104">D88+F88+H88+J88+L88+N88+P88+R88+T88+V88+X88+Z88+AB88+AD88+AF88+AH88+AJ88+AL88+AN88+AP88</f>
        <v>198594</v>
      </c>
      <c r="AS88" s="54">
        <f t="shared" si="65"/>
        <v>772.7392996108949</v>
      </c>
    </row>
    <row r="89" spans="1:45" ht="12.75">
      <c r="A89" s="6">
        <v>390</v>
      </c>
      <c r="B89" s="51" t="s">
        <v>127</v>
      </c>
      <c r="C89" s="52">
        <v>701</v>
      </c>
      <c r="D89" s="54">
        <v>0</v>
      </c>
      <c r="E89" s="54">
        <f t="shared" si="49"/>
        <v>0</v>
      </c>
      <c r="F89" s="54">
        <v>8327</v>
      </c>
      <c r="G89" s="54">
        <f>F89/$C89</f>
        <v>11.878744650499288</v>
      </c>
      <c r="H89" s="54">
        <v>0</v>
      </c>
      <c r="I89" s="54">
        <f t="shared" si="51"/>
        <v>0</v>
      </c>
      <c r="J89" s="54">
        <v>63520</v>
      </c>
      <c r="K89" s="54">
        <f t="shared" si="52"/>
        <v>90.61340941512125</v>
      </c>
      <c r="L89" s="54">
        <v>0</v>
      </c>
      <c r="M89" s="54">
        <f t="shared" si="66"/>
        <v>0</v>
      </c>
      <c r="N89" s="54">
        <v>2457</v>
      </c>
      <c r="O89" s="54">
        <f t="shared" si="53"/>
        <v>3.5049928673323825</v>
      </c>
      <c r="P89" s="54">
        <v>0</v>
      </c>
      <c r="Q89" s="54">
        <f t="shared" si="54"/>
        <v>0</v>
      </c>
      <c r="R89" s="54">
        <v>0</v>
      </c>
      <c r="S89" s="54">
        <f t="shared" si="55"/>
        <v>0</v>
      </c>
      <c r="T89" s="54">
        <v>42058</v>
      </c>
      <c r="U89" s="54">
        <f t="shared" si="56"/>
        <v>59.99714693295292</v>
      </c>
      <c r="V89" s="54">
        <v>57741</v>
      </c>
      <c r="W89" s="54">
        <f t="shared" si="38"/>
        <v>82.3694721825963</v>
      </c>
      <c r="X89" s="54">
        <v>3138</v>
      </c>
      <c r="Y89" s="54">
        <f t="shared" si="57"/>
        <v>4.476462196861626</v>
      </c>
      <c r="Z89" s="54">
        <v>0</v>
      </c>
      <c r="AA89" s="54">
        <f t="shared" si="57"/>
        <v>0</v>
      </c>
      <c r="AB89" s="54">
        <v>0</v>
      </c>
      <c r="AC89" s="54">
        <f t="shared" si="58"/>
        <v>0</v>
      </c>
      <c r="AD89" s="54">
        <v>21659</v>
      </c>
      <c r="AE89" s="54">
        <f t="shared" si="59"/>
        <v>30.897289586305277</v>
      </c>
      <c r="AF89" s="54">
        <v>0</v>
      </c>
      <c r="AG89" s="54">
        <f t="shared" si="60"/>
        <v>0</v>
      </c>
      <c r="AH89" s="54">
        <v>0</v>
      </c>
      <c r="AI89" s="54">
        <f t="shared" si="61"/>
        <v>0</v>
      </c>
      <c r="AJ89" s="54">
        <v>0</v>
      </c>
      <c r="AK89" s="54">
        <f t="shared" si="62"/>
        <v>0</v>
      </c>
      <c r="AL89" s="54">
        <v>0</v>
      </c>
      <c r="AM89" s="54">
        <f t="shared" si="62"/>
        <v>0</v>
      </c>
      <c r="AN89" s="54">
        <v>0</v>
      </c>
      <c r="AO89" s="54">
        <f t="shared" si="63"/>
        <v>0</v>
      </c>
      <c r="AP89" s="54">
        <v>0</v>
      </c>
      <c r="AQ89" s="54">
        <f t="shared" si="64"/>
        <v>0</v>
      </c>
      <c r="AR89" s="64">
        <f t="shared" si="67"/>
        <v>198900</v>
      </c>
      <c r="AS89" s="54">
        <f t="shared" si="65"/>
        <v>283.73751783166904</v>
      </c>
    </row>
    <row r="90" spans="1:45" ht="12.75">
      <c r="A90" s="6">
        <v>391</v>
      </c>
      <c r="B90" s="51" t="s">
        <v>128</v>
      </c>
      <c r="C90" s="52">
        <v>427</v>
      </c>
      <c r="D90" s="54">
        <v>0</v>
      </c>
      <c r="E90" s="54">
        <f t="shared" si="49"/>
        <v>0</v>
      </c>
      <c r="F90" s="54">
        <v>0</v>
      </c>
      <c r="G90" s="54">
        <f t="shared" si="50"/>
        <v>0</v>
      </c>
      <c r="H90" s="54">
        <v>18829</v>
      </c>
      <c r="I90" s="54">
        <f t="shared" si="51"/>
        <v>44.096018735362996</v>
      </c>
      <c r="J90" s="54">
        <v>0</v>
      </c>
      <c r="K90" s="54">
        <f t="shared" si="52"/>
        <v>0</v>
      </c>
      <c r="L90" s="54">
        <v>0</v>
      </c>
      <c r="M90" s="54">
        <f t="shared" si="66"/>
        <v>0</v>
      </c>
      <c r="N90" s="54">
        <v>0</v>
      </c>
      <c r="O90" s="54">
        <f t="shared" si="53"/>
        <v>0</v>
      </c>
      <c r="P90" s="54">
        <v>0</v>
      </c>
      <c r="Q90" s="54">
        <f t="shared" si="54"/>
        <v>0</v>
      </c>
      <c r="R90" s="54">
        <v>0</v>
      </c>
      <c r="S90" s="54">
        <f t="shared" si="55"/>
        <v>0</v>
      </c>
      <c r="T90" s="54">
        <v>559</v>
      </c>
      <c r="U90" s="54">
        <f t="shared" si="56"/>
        <v>1.3091334894613582</v>
      </c>
      <c r="V90" s="54">
        <v>1513</v>
      </c>
      <c r="W90" s="54">
        <f t="shared" si="38"/>
        <v>3.5433255269320845</v>
      </c>
      <c r="X90" s="54">
        <v>1319</v>
      </c>
      <c r="Y90" s="54">
        <f t="shared" si="57"/>
        <v>3.088992974238876</v>
      </c>
      <c r="Z90" s="54">
        <v>0</v>
      </c>
      <c r="AA90" s="54">
        <f t="shared" si="57"/>
        <v>0</v>
      </c>
      <c r="AB90" s="54">
        <v>0</v>
      </c>
      <c r="AC90" s="54">
        <f t="shared" si="58"/>
        <v>0</v>
      </c>
      <c r="AD90" s="54">
        <v>0</v>
      </c>
      <c r="AE90" s="54">
        <f t="shared" si="59"/>
        <v>0</v>
      </c>
      <c r="AF90" s="54">
        <v>0</v>
      </c>
      <c r="AG90" s="54">
        <f t="shared" si="60"/>
        <v>0</v>
      </c>
      <c r="AH90" s="54">
        <v>1976</v>
      </c>
      <c r="AI90" s="54">
        <f t="shared" si="61"/>
        <v>4.6276346604215455</v>
      </c>
      <c r="AJ90" s="54">
        <v>0</v>
      </c>
      <c r="AK90" s="54">
        <f t="shared" si="62"/>
        <v>0</v>
      </c>
      <c r="AL90" s="54">
        <v>0</v>
      </c>
      <c r="AM90" s="54">
        <f t="shared" si="62"/>
        <v>0</v>
      </c>
      <c r="AN90" s="54">
        <v>0</v>
      </c>
      <c r="AO90" s="54">
        <f t="shared" si="63"/>
        <v>0</v>
      </c>
      <c r="AP90" s="54">
        <v>0</v>
      </c>
      <c r="AQ90" s="54">
        <f t="shared" si="64"/>
        <v>0</v>
      </c>
      <c r="AR90" s="64">
        <f t="shared" si="67"/>
        <v>24196</v>
      </c>
      <c r="AS90" s="54">
        <f t="shared" si="65"/>
        <v>56.66510538641686</v>
      </c>
    </row>
    <row r="91" spans="1:45" ht="12.75">
      <c r="A91" s="6">
        <v>392</v>
      </c>
      <c r="B91" s="51" t="s">
        <v>129</v>
      </c>
      <c r="C91" s="52">
        <v>289</v>
      </c>
      <c r="D91" s="54">
        <v>0</v>
      </c>
      <c r="E91" s="54">
        <f t="shared" si="49"/>
        <v>0</v>
      </c>
      <c r="F91" s="54">
        <v>0</v>
      </c>
      <c r="G91" s="54">
        <f t="shared" si="50"/>
        <v>0</v>
      </c>
      <c r="H91" s="54">
        <v>0</v>
      </c>
      <c r="I91" s="54">
        <f t="shared" si="51"/>
        <v>0</v>
      </c>
      <c r="J91" s="54">
        <v>15653</v>
      </c>
      <c r="K91" s="54">
        <f t="shared" si="52"/>
        <v>54.16262975778547</v>
      </c>
      <c r="L91" s="54">
        <v>0</v>
      </c>
      <c r="M91" s="54">
        <f>L91/$C91</f>
        <v>0</v>
      </c>
      <c r="N91" s="54">
        <v>0</v>
      </c>
      <c r="O91" s="54">
        <f t="shared" si="53"/>
        <v>0</v>
      </c>
      <c r="P91" s="54">
        <v>0</v>
      </c>
      <c r="Q91" s="54">
        <f t="shared" si="54"/>
        <v>0</v>
      </c>
      <c r="R91" s="54">
        <v>0</v>
      </c>
      <c r="S91" s="54">
        <f t="shared" si="55"/>
        <v>0</v>
      </c>
      <c r="T91" s="54">
        <v>1093</v>
      </c>
      <c r="U91" s="54">
        <f t="shared" si="56"/>
        <v>3.782006920415225</v>
      </c>
      <c r="V91" s="54">
        <v>22637</v>
      </c>
      <c r="W91" s="54">
        <f t="shared" si="38"/>
        <v>78.3287197231834</v>
      </c>
      <c r="X91" s="54">
        <v>0</v>
      </c>
      <c r="Y91" s="54">
        <f t="shared" si="57"/>
        <v>0</v>
      </c>
      <c r="Z91" s="54">
        <v>0</v>
      </c>
      <c r="AA91" s="54">
        <f t="shared" si="57"/>
        <v>0</v>
      </c>
      <c r="AB91" s="54">
        <v>0</v>
      </c>
      <c r="AC91" s="54">
        <f t="shared" si="58"/>
        <v>0</v>
      </c>
      <c r="AD91" s="54">
        <v>52652</v>
      </c>
      <c r="AE91" s="54">
        <f t="shared" si="59"/>
        <v>182.18685121107268</v>
      </c>
      <c r="AF91" s="54">
        <v>0</v>
      </c>
      <c r="AG91" s="54">
        <f t="shared" si="60"/>
        <v>0</v>
      </c>
      <c r="AH91" s="54">
        <v>0</v>
      </c>
      <c r="AI91" s="54">
        <f t="shared" si="61"/>
        <v>0</v>
      </c>
      <c r="AJ91" s="54">
        <v>0</v>
      </c>
      <c r="AK91" s="54">
        <f t="shared" si="62"/>
        <v>0</v>
      </c>
      <c r="AL91" s="54">
        <v>0</v>
      </c>
      <c r="AM91" s="54">
        <f t="shared" si="62"/>
        <v>0</v>
      </c>
      <c r="AN91" s="54">
        <v>0</v>
      </c>
      <c r="AO91" s="54">
        <f t="shared" si="63"/>
        <v>0</v>
      </c>
      <c r="AP91" s="54">
        <v>0</v>
      </c>
      <c r="AQ91" s="54">
        <f t="shared" si="64"/>
        <v>0</v>
      </c>
      <c r="AR91" s="64">
        <f t="shared" si="67"/>
        <v>92035</v>
      </c>
      <c r="AS91" s="54">
        <f t="shared" si="65"/>
        <v>318.46020761245677</v>
      </c>
    </row>
    <row r="92" spans="1:45" ht="12.75">
      <c r="A92" s="40">
        <v>392</v>
      </c>
      <c r="B92" s="27" t="s">
        <v>130</v>
      </c>
      <c r="C92" s="28">
        <v>133</v>
      </c>
      <c r="D92" s="55">
        <v>0</v>
      </c>
      <c r="E92" s="55">
        <f t="shared" si="49"/>
        <v>0</v>
      </c>
      <c r="F92" s="55">
        <v>0</v>
      </c>
      <c r="G92" s="55">
        <f t="shared" si="50"/>
        <v>0</v>
      </c>
      <c r="H92" s="55">
        <v>0</v>
      </c>
      <c r="I92" s="55">
        <f t="shared" si="51"/>
        <v>0</v>
      </c>
      <c r="J92" s="55">
        <v>14147</v>
      </c>
      <c r="K92" s="55">
        <f t="shared" si="52"/>
        <v>106.36842105263158</v>
      </c>
      <c r="L92" s="55">
        <v>0</v>
      </c>
      <c r="M92" s="55">
        <f t="shared" si="66"/>
        <v>0</v>
      </c>
      <c r="N92" s="55">
        <v>0</v>
      </c>
      <c r="O92" s="55">
        <f t="shared" si="53"/>
        <v>0</v>
      </c>
      <c r="P92" s="55">
        <v>0</v>
      </c>
      <c r="Q92" s="55">
        <f t="shared" si="54"/>
        <v>0</v>
      </c>
      <c r="R92" s="55">
        <v>0</v>
      </c>
      <c r="S92" s="55">
        <f t="shared" si="55"/>
        <v>0</v>
      </c>
      <c r="T92" s="55">
        <v>311</v>
      </c>
      <c r="U92" s="55">
        <f t="shared" si="56"/>
        <v>2.338345864661654</v>
      </c>
      <c r="V92" s="55">
        <v>21314</v>
      </c>
      <c r="W92" s="55">
        <f t="shared" si="38"/>
        <v>160.25563909774436</v>
      </c>
      <c r="X92" s="55">
        <v>0</v>
      </c>
      <c r="Y92" s="55">
        <f t="shared" si="57"/>
        <v>0</v>
      </c>
      <c r="Z92" s="55">
        <v>0</v>
      </c>
      <c r="AA92" s="55">
        <f t="shared" si="57"/>
        <v>0</v>
      </c>
      <c r="AB92" s="55">
        <v>0</v>
      </c>
      <c r="AC92" s="55">
        <f t="shared" si="58"/>
        <v>0</v>
      </c>
      <c r="AD92" s="55">
        <v>51300</v>
      </c>
      <c r="AE92" s="55">
        <f t="shared" si="59"/>
        <v>385.7142857142857</v>
      </c>
      <c r="AF92" s="55">
        <v>0</v>
      </c>
      <c r="AG92" s="55">
        <f t="shared" si="60"/>
        <v>0</v>
      </c>
      <c r="AH92" s="55">
        <v>121418</v>
      </c>
      <c r="AI92" s="55">
        <f t="shared" si="61"/>
        <v>912.9172932330827</v>
      </c>
      <c r="AJ92" s="55">
        <v>0</v>
      </c>
      <c r="AK92" s="55">
        <f t="shared" si="62"/>
        <v>0</v>
      </c>
      <c r="AL92" s="55">
        <v>0</v>
      </c>
      <c r="AM92" s="55">
        <f t="shared" si="62"/>
        <v>0</v>
      </c>
      <c r="AN92" s="55">
        <v>0</v>
      </c>
      <c r="AO92" s="55">
        <f t="shared" si="63"/>
        <v>0</v>
      </c>
      <c r="AP92" s="55">
        <v>0</v>
      </c>
      <c r="AQ92" s="55">
        <f t="shared" si="64"/>
        <v>0</v>
      </c>
      <c r="AR92" s="65">
        <f t="shared" si="67"/>
        <v>208490</v>
      </c>
      <c r="AS92" s="55">
        <f t="shared" si="65"/>
        <v>1567.593984962406</v>
      </c>
    </row>
    <row r="93" spans="1:45" ht="12.75">
      <c r="A93" s="6">
        <v>393</v>
      </c>
      <c r="B93" s="51" t="s">
        <v>131</v>
      </c>
      <c r="C93" s="52">
        <v>791</v>
      </c>
      <c r="D93" s="53">
        <v>0</v>
      </c>
      <c r="E93" s="53">
        <f t="shared" si="49"/>
        <v>0</v>
      </c>
      <c r="F93" s="53">
        <v>0</v>
      </c>
      <c r="G93" s="53">
        <f t="shared" si="50"/>
        <v>0</v>
      </c>
      <c r="H93" s="53">
        <v>26632</v>
      </c>
      <c r="I93" s="53">
        <f t="shared" si="51"/>
        <v>33.66877370417193</v>
      </c>
      <c r="J93" s="53">
        <v>0</v>
      </c>
      <c r="K93" s="53">
        <f t="shared" si="52"/>
        <v>0</v>
      </c>
      <c r="L93" s="53">
        <v>21049</v>
      </c>
      <c r="M93" s="53">
        <f t="shared" si="66"/>
        <v>26.61061946902655</v>
      </c>
      <c r="N93" s="53">
        <v>5354</v>
      </c>
      <c r="O93" s="53">
        <f t="shared" si="53"/>
        <v>6.768647281921618</v>
      </c>
      <c r="P93" s="53">
        <v>0</v>
      </c>
      <c r="Q93" s="53">
        <f t="shared" si="54"/>
        <v>0</v>
      </c>
      <c r="R93" s="53">
        <v>0</v>
      </c>
      <c r="S93" s="53">
        <f t="shared" si="55"/>
        <v>0</v>
      </c>
      <c r="T93" s="53">
        <v>8012</v>
      </c>
      <c r="U93" s="53">
        <f t="shared" si="56"/>
        <v>10.128950695322377</v>
      </c>
      <c r="V93" s="53">
        <v>58164</v>
      </c>
      <c r="W93" s="53">
        <f t="shared" si="38"/>
        <v>73.5322376738306</v>
      </c>
      <c r="X93" s="53">
        <v>903</v>
      </c>
      <c r="Y93" s="53">
        <f t="shared" si="57"/>
        <v>1.1415929203539823</v>
      </c>
      <c r="Z93" s="53">
        <v>0</v>
      </c>
      <c r="AA93" s="53">
        <f t="shared" si="57"/>
        <v>0</v>
      </c>
      <c r="AB93" s="53">
        <v>0</v>
      </c>
      <c r="AC93" s="53">
        <f t="shared" si="58"/>
        <v>0</v>
      </c>
      <c r="AD93" s="53">
        <v>305496</v>
      </c>
      <c r="AE93" s="53">
        <f t="shared" si="59"/>
        <v>386.21491782553727</v>
      </c>
      <c r="AF93" s="53">
        <v>0</v>
      </c>
      <c r="AG93" s="53">
        <f t="shared" si="60"/>
        <v>0</v>
      </c>
      <c r="AH93" s="53">
        <v>34304</v>
      </c>
      <c r="AI93" s="53">
        <f t="shared" si="61"/>
        <v>43.36788874841972</v>
      </c>
      <c r="AJ93" s="53">
        <v>0</v>
      </c>
      <c r="AK93" s="53">
        <f t="shared" si="62"/>
        <v>0</v>
      </c>
      <c r="AL93" s="53">
        <v>8646</v>
      </c>
      <c r="AM93" s="53">
        <f t="shared" si="62"/>
        <v>10.930467762326169</v>
      </c>
      <c r="AN93" s="53">
        <v>0</v>
      </c>
      <c r="AO93" s="53">
        <f t="shared" si="63"/>
        <v>0</v>
      </c>
      <c r="AP93" s="53">
        <v>0</v>
      </c>
      <c r="AQ93" s="53">
        <f t="shared" si="64"/>
        <v>0</v>
      </c>
      <c r="AR93" s="63">
        <f t="shared" si="67"/>
        <v>468560</v>
      </c>
      <c r="AS93" s="53">
        <f t="shared" si="65"/>
        <v>592.3640960809103</v>
      </c>
    </row>
    <row r="94" spans="1:45" ht="12.75">
      <c r="A94" s="6">
        <v>395</v>
      </c>
      <c r="B94" s="51" t="s">
        <v>132</v>
      </c>
      <c r="C94" s="52">
        <v>553</v>
      </c>
      <c r="D94" s="54">
        <v>0</v>
      </c>
      <c r="E94" s="54">
        <f t="shared" si="49"/>
        <v>0</v>
      </c>
      <c r="F94" s="54">
        <v>0</v>
      </c>
      <c r="G94" s="54">
        <f t="shared" si="50"/>
        <v>0</v>
      </c>
      <c r="H94" s="54">
        <v>5674</v>
      </c>
      <c r="I94" s="54">
        <f t="shared" si="51"/>
        <v>10.260397830018084</v>
      </c>
      <c r="J94" s="54">
        <v>0</v>
      </c>
      <c r="K94" s="54">
        <f t="shared" si="52"/>
        <v>0</v>
      </c>
      <c r="L94" s="54">
        <v>0</v>
      </c>
      <c r="M94" s="54">
        <f t="shared" si="66"/>
        <v>0</v>
      </c>
      <c r="N94" s="54">
        <v>14368</v>
      </c>
      <c r="O94" s="54">
        <f t="shared" si="53"/>
        <v>25.981916817359856</v>
      </c>
      <c r="P94" s="54">
        <v>0</v>
      </c>
      <c r="Q94" s="54">
        <f t="shared" si="54"/>
        <v>0</v>
      </c>
      <c r="R94" s="54">
        <v>0</v>
      </c>
      <c r="S94" s="54">
        <f t="shared" si="55"/>
        <v>0</v>
      </c>
      <c r="T94" s="54">
        <v>1524</v>
      </c>
      <c r="U94" s="54">
        <f t="shared" si="56"/>
        <v>2.755877034358047</v>
      </c>
      <c r="V94" s="54">
        <v>133</v>
      </c>
      <c r="W94" s="54">
        <f t="shared" si="38"/>
        <v>0.24050632911392406</v>
      </c>
      <c r="X94" s="54">
        <v>0</v>
      </c>
      <c r="Y94" s="54">
        <f t="shared" si="57"/>
        <v>0</v>
      </c>
      <c r="Z94" s="54">
        <v>0</v>
      </c>
      <c r="AA94" s="54">
        <f t="shared" si="57"/>
        <v>0</v>
      </c>
      <c r="AB94" s="54">
        <v>0</v>
      </c>
      <c r="AC94" s="54">
        <f t="shared" si="58"/>
        <v>0</v>
      </c>
      <c r="AD94" s="54">
        <v>213975</v>
      </c>
      <c r="AE94" s="54">
        <f t="shared" si="59"/>
        <v>386.9349005424955</v>
      </c>
      <c r="AF94" s="54">
        <v>10</v>
      </c>
      <c r="AG94" s="54">
        <f t="shared" si="60"/>
        <v>0.018083182640144666</v>
      </c>
      <c r="AH94" s="54">
        <v>4601</v>
      </c>
      <c r="AI94" s="54">
        <f t="shared" si="61"/>
        <v>8.320072332730561</v>
      </c>
      <c r="AJ94" s="54">
        <v>0</v>
      </c>
      <c r="AK94" s="54">
        <f t="shared" si="62"/>
        <v>0</v>
      </c>
      <c r="AL94" s="54">
        <v>0</v>
      </c>
      <c r="AM94" s="54">
        <f t="shared" si="62"/>
        <v>0</v>
      </c>
      <c r="AN94" s="54">
        <v>0</v>
      </c>
      <c r="AO94" s="54">
        <f t="shared" si="63"/>
        <v>0</v>
      </c>
      <c r="AP94" s="54">
        <v>0</v>
      </c>
      <c r="AQ94" s="54">
        <f t="shared" si="64"/>
        <v>0</v>
      </c>
      <c r="AR94" s="64">
        <f t="shared" si="67"/>
        <v>240285</v>
      </c>
      <c r="AS94" s="54">
        <f t="shared" si="65"/>
        <v>434.5117540687161</v>
      </c>
    </row>
    <row r="95" spans="1:45" ht="12.75">
      <c r="A95" s="6">
        <v>395</v>
      </c>
      <c r="B95" s="51" t="s">
        <v>133</v>
      </c>
      <c r="C95" s="52">
        <v>558</v>
      </c>
      <c r="D95" s="54">
        <v>0</v>
      </c>
      <c r="E95" s="54">
        <f t="shared" si="49"/>
        <v>0</v>
      </c>
      <c r="F95" s="54">
        <v>0</v>
      </c>
      <c r="G95" s="54">
        <f t="shared" si="50"/>
        <v>0</v>
      </c>
      <c r="H95" s="54">
        <v>15443</v>
      </c>
      <c r="I95" s="54">
        <f t="shared" si="51"/>
        <v>27.67562724014337</v>
      </c>
      <c r="J95" s="54">
        <v>0</v>
      </c>
      <c r="K95" s="54">
        <f t="shared" si="52"/>
        <v>0</v>
      </c>
      <c r="L95" s="54">
        <v>0</v>
      </c>
      <c r="M95" s="54">
        <f t="shared" si="66"/>
        <v>0</v>
      </c>
      <c r="N95" s="54">
        <v>5655</v>
      </c>
      <c r="O95" s="54">
        <f t="shared" si="53"/>
        <v>10.134408602150538</v>
      </c>
      <c r="P95" s="54">
        <v>0</v>
      </c>
      <c r="Q95" s="54">
        <f t="shared" si="54"/>
        <v>0</v>
      </c>
      <c r="R95" s="54">
        <v>0</v>
      </c>
      <c r="S95" s="54">
        <f t="shared" si="55"/>
        <v>0</v>
      </c>
      <c r="T95" s="54">
        <v>716</v>
      </c>
      <c r="U95" s="54">
        <f t="shared" si="56"/>
        <v>1.2831541218637992</v>
      </c>
      <c r="V95" s="54">
        <v>672</v>
      </c>
      <c r="W95" s="54">
        <f t="shared" si="38"/>
        <v>1.2043010752688172</v>
      </c>
      <c r="X95" s="54">
        <v>0</v>
      </c>
      <c r="Y95" s="54">
        <f t="shared" si="57"/>
        <v>0</v>
      </c>
      <c r="Z95" s="54">
        <v>0</v>
      </c>
      <c r="AA95" s="54">
        <f t="shared" si="57"/>
        <v>0</v>
      </c>
      <c r="AB95" s="54">
        <v>0</v>
      </c>
      <c r="AC95" s="54">
        <f t="shared" si="58"/>
        <v>0</v>
      </c>
      <c r="AD95" s="54">
        <v>236285</v>
      </c>
      <c r="AE95" s="54">
        <f t="shared" si="59"/>
        <v>423.4498207885305</v>
      </c>
      <c r="AF95" s="54">
        <v>10</v>
      </c>
      <c r="AG95" s="54">
        <f t="shared" si="60"/>
        <v>0.017921146953405017</v>
      </c>
      <c r="AH95" s="54">
        <v>23375</v>
      </c>
      <c r="AI95" s="54">
        <f t="shared" si="61"/>
        <v>41.89068100358423</v>
      </c>
      <c r="AJ95" s="54">
        <v>0</v>
      </c>
      <c r="AK95" s="54">
        <f t="shared" si="62"/>
        <v>0</v>
      </c>
      <c r="AL95" s="54">
        <v>0</v>
      </c>
      <c r="AM95" s="54">
        <f t="shared" si="62"/>
        <v>0</v>
      </c>
      <c r="AN95" s="54">
        <v>0</v>
      </c>
      <c r="AO95" s="54">
        <f t="shared" si="63"/>
        <v>0</v>
      </c>
      <c r="AP95" s="54">
        <v>0</v>
      </c>
      <c r="AQ95" s="54">
        <f t="shared" si="64"/>
        <v>0</v>
      </c>
      <c r="AR95" s="64">
        <f t="shared" si="67"/>
        <v>282156</v>
      </c>
      <c r="AS95" s="54">
        <f t="shared" si="65"/>
        <v>505.6559139784946</v>
      </c>
    </row>
    <row r="96" spans="1:45" ht="12.75">
      <c r="A96" s="6">
        <v>395</v>
      </c>
      <c r="B96" s="51" t="s">
        <v>134</v>
      </c>
      <c r="C96" s="52">
        <v>443</v>
      </c>
      <c r="D96" s="54">
        <v>0</v>
      </c>
      <c r="E96" s="54">
        <f t="shared" si="49"/>
        <v>0</v>
      </c>
      <c r="F96" s="54">
        <v>0</v>
      </c>
      <c r="G96" s="54">
        <f t="shared" si="50"/>
        <v>0</v>
      </c>
      <c r="H96" s="54">
        <v>13230</v>
      </c>
      <c r="I96" s="54">
        <f t="shared" si="51"/>
        <v>29.864559819413092</v>
      </c>
      <c r="J96" s="54">
        <v>0</v>
      </c>
      <c r="K96" s="54">
        <f t="shared" si="52"/>
        <v>0</v>
      </c>
      <c r="L96" s="54">
        <v>0</v>
      </c>
      <c r="M96" s="54">
        <f t="shared" si="66"/>
        <v>0</v>
      </c>
      <c r="N96" s="54">
        <v>13388</v>
      </c>
      <c r="O96" s="54">
        <f t="shared" si="53"/>
        <v>30.221218961625283</v>
      </c>
      <c r="P96" s="54">
        <v>0</v>
      </c>
      <c r="Q96" s="54">
        <f t="shared" si="54"/>
        <v>0</v>
      </c>
      <c r="R96" s="54">
        <v>0</v>
      </c>
      <c r="S96" s="54">
        <f t="shared" si="55"/>
        <v>0</v>
      </c>
      <c r="T96" s="54">
        <v>58</v>
      </c>
      <c r="U96" s="54">
        <f t="shared" si="56"/>
        <v>0.1309255079006772</v>
      </c>
      <c r="V96" s="54">
        <v>143</v>
      </c>
      <c r="W96" s="54">
        <f t="shared" si="38"/>
        <v>0.3227990970654628</v>
      </c>
      <c r="X96" s="54">
        <v>0</v>
      </c>
      <c r="Y96" s="54">
        <f t="shared" si="57"/>
        <v>0</v>
      </c>
      <c r="Z96" s="54">
        <v>0</v>
      </c>
      <c r="AA96" s="54">
        <f t="shared" si="57"/>
        <v>0</v>
      </c>
      <c r="AB96" s="54">
        <v>0</v>
      </c>
      <c r="AC96" s="54">
        <f t="shared" si="58"/>
        <v>0</v>
      </c>
      <c r="AD96" s="54">
        <v>13314</v>
      </c>
      <c r="AE96" s="54">
        <f t="shared" si="59"/>
        <v>30.054176072234764</v>
      </c>
      <c r="AF96" s="54">
        <v>0</v>
      </c>
      <c r="AG96" s="54">
        <f t="shared" si="60"/>
        <v>0</v>
      </c>
      <c r="AH96" s="54">
        <v>33377</v>
      </c>
      <c r="AI96" s="54">
        <f t="shared" si="61"/>
        <v>75.3431151241535</v>
      </c>
      <c r="AJ96" s="54">
        <v>0</v>
      </c>
      <c r="AK96" s="54">
        <f t="shared" si="62"/>
        <v>0</v>
      </c>
      <c r="AL96" s="54">
        <v>0</v>
      </c>
      <c r="AM96" s="54">
        <f t="shared" si="62"/>
        <v>0</v>
      </c>
      <c r="AN96" s="54">
        <v>0</v>
      </c>
      <c r="AO96" s="54">
        <f t="shared" si="63"/>
        <v>0</v>
      </c>
      <c r="AP96" s="54">
        <v>0</v>
      </c>
      <c r="AQ96" s="54">
        <f t="shared" si="64"/>
        <v>0</v>
      </c>
      <c r="AR96" s="64">
        <f t="shared" si="67"/>
        <v>73510</v>
      </c>
      <c r="AS96" s="54">
        <f t="shared" si="65"/>
        <v>165.93679458239276</v>
      </c>
    </row>
    <row r="97" spans="1:45" ht="12.75">
      <c r="A97" s="6">
        <v>395</v>
      </c>
      <c r="B97" s="51" t="s">
        <v>135</v>
      </c>
      <c r="C97" s="52">
        <v>161</v>
      </c>
      <c r="D97" s="54">
        <v>0</v>
      </c>
      <c r="E97" s="54">
        <f t="shared" si="49"/>
        <v>0</v>
      </c>
      <c r="F97" s="54">
        <v>0</v>
      </c>
      <c r="G97" s="54">
        <f t="shared" si="50"/>
        <v>0</v>
      </c>
      <c r="H97" s="54">
        <v>7223</v>
      </c>
      <c r="I97" s="54">
        <f t="shared" si="51"/>
        <v>44.86335403726708</v>
      </c>
      <c r="J97" s="54">
        <v>0</v>
      </c>
      <c r="K97" s="54">
        <f t="shared" si="52"/>
        <v>0</v>
      </c>
      <c r="L97" s="54">
        <v>0</v>
      </c>
      <c r="M97" s="54">
        <f t="shared" si="66"/>
        <v>0</v>
      </c>
      <c r="N97" s="54">
        <v>2207</v>
      </c>
      <c r="O97" s="54">
        <f t="shared" si="53"/>
        <v>13.70807453416149</v>
      </c>
      <c r="P97" s="54">
        <v>0</v>
      </c>
      <c r="Q97" s="54">
        <f t="shared" si="54"/>
        <v>0</v>
      </c>
      <c r="R97" s="54">
        <v>0</v>
      </c>
      <c r="S97" s="54">
        <f t="shared" si="55"/>
        <v>0</v>
      </c>
      <c r="T97" s="54">
        <v>1527</v>
      </c>
      <c r="U97" s="54">
        <f t="shared" si="56"/>
        <v>9.48447204968944</v>
      </c>
      <c r="V97" s="54">
        <v>3</v>
      </c>
      <c r="W97" s="54">
        <f t="shared" si="38"/>
        <v>0.018633540372670808</v>
      </c>
      <c r="X97" s="54">
        <v>0</v>
      </c>
      <c r="Y97" s="54">
        <f t="shared" si="57"/>
        <v>0</v>
      </c>
      <c r="Z97" s="54">
        <v>0</v>
      </c>
      <c r="AA97" s="54">
        <f t="shared" si="57"/>
        <v>0</v>
      </c>
      <c r="AB97" s="54">
        <v>0</v>
      </c>
      <c r="AC97" s="54">
        <f t="shared" si="58"/>
        <v>0</v>
      </c>
      <c r="AD97" s="54">
        <v>99973</v>
      </c>
      <c r="AE97" s="54">
        <f t="shared" si="59"/>
        <v>620.9503105590062</v>
      </c>
      <c r="AF97" s="54">
        <v>0</v>
      </c>
      <c r="AG97" s="54">
        <f t="shared" si="60"/>
        <v>0</v>
      </c>
      <c r="AH97" s="54">
        <v>28834</v>
      </c>
      <c r="AI97" s="54">
        <f t="shared" si="61"/>
        <v>179.09316770186336</v>
      </c>
      <c r="AJ97" s="54">
        <v>0</v>
      </c>
      <c r="AK97" s="54">
        <f t="shared" si="62"/>
        <v>0</v>
      </c>
      <c r="AL97" s="54">
        <v>0</v>
      </c>
      <c r="AM97" s="54">
        <f t="shared" si="62"/>
        <v>0</v>
      </c>
      <c r="AN97" s="54">
        <v>0</v>
      </c>
      <c r="AO97" s="54">
        <f t="shared" si="63"/>
        <v>0</v>
      </c>
      <c r="AP97" s="54">
        <v>0</v>
      </c>
      <c r="AQ97" s="54">
        <f t="shared" si="64"/>
        <v>0</v>
      </c>
      <c r="AR97" s="64">
        <f t="shared" si="67"/>
        <v>139767</v>
      </c>
      <c r="AS97" s="54">
        <f t="shared" si="65"/>
        <v>868.1180124223603</v>
      </c>
    </row>
    <row r="98" spans="1:45" ht="12.75">
      <c r="A98" s="40">
        <v>395</v>
      </c>
      <c r="B98" s="27" t="s">
        <v>136</v>
      </c>
      <c r="C98" s="28">
        <v>828</v>
      </c>
      <c r="D98" s="55">
        <v>0</v>
      </c>
      <c r="E98" s="55">
        <f t="shared" si="49"/>
        <v>0</v>
      </c>
      <c r="F98" s="55">
        <v>0</v>
      </c>
      <c r="G98" s="55">
        <f t="shared" si="50"/>
        <v>0</v>
      </c>
      <c r="H98" s="55">
        <v>29105</v>
      </c>
      <c r="I98" s="55">
        <f t="shared" si="51"/>
        <v>35.15096618357488</v>
      </c>
      <c r="J98" s="55">
        <v>0</v>
      </c>
      <c r="K98" s="55">
        <f t="shared" si="52"/>
        <v>0</v>
      </c>
      <c r="L98" s="55">
        <v>0</v>
      </c>
      <c r="M98" s="55">
        <f t="shared" si="66"/>
        <v>0</v>
      </c>
      <c r="N98" s="55">
        <v>8499</v>
      </c>
      <c r="O98" s="55">
        <f t="shared" si="53"/>
        <v>10.264492753623188</v>
      </c>
      <c r="P98" s="55">
        <v>0</v>
      </c>
      <c r="Q98" s="55">
        <f t="shared" si="54"/>
        <v>0</v>
      </c>
      <c r="R98" s="55">
        <v>0</v>
      </c>
      <c r="S98" s="55">
        <f t="shared" si="55"/>
        <v>0</v>
      </c>
      <c r="T98" s="55">
        <v>3624</v>
      </c>
      <c r="U98" s="55">
        <f t="shared" si="56"/>
        <v>4.3768115942028984</v>
      </c>
      <c r="V98" s="55">
        <v>2203</v>
      </c>
      <c r="W98" s="55">
        <f t="shared" si="38"/>
        <v>2.6606280193236715</v>
      </c>
      <c r="X98" s="55">
        <v>0</v>
      </c>
      <c r="Y98" s="55">
        <f t="shared" si="57"/>
        <v>0</v>
      </c>
      <c r="Z98" s="55">
        <v>0</v>
      </c>
      <c r="AA98" s="55">
        <f t="shared" si="57"/>
        <v>0</v>
      </c>
      <c r="AB98" s="55">
        <v>0</v>
      </c>
      <c r="AC98" s="55">
        <f t="shared" si="58"/>
        <v>0</v>
      </c>
      <c r="AD98" s="55">
        <v>124345</v>
      </c>
      <c r="AE98" s="55">
        <f t="shared" si="59"/>
        <v>150.17512077294685</v>
      </c>
      <c r="AF98" s="55">
        <v>0</v>
      </c>
      <c r="AG98" s="55">
        <f t="shared" si="60"/>
        <v>0</v>
      </c>
      <c r="AH98" s="55">
        <v>62841</v>
      </c>
      <c r="AI98" s="55">
        <f t="shared" si="61"/>
        <v>75.89492753623189</v>
      </c>
      <c r="AJ98" s="55">
        <v>0</v>
      </c>
      <c r="AK98" s="55">
        <f t="shared" si="62"/>
        <v>0</v>
      </c>
      <c r="AL98" s="55">
        <v>0</v>
      </c>
      <c r="AM98" s="55">
        <f t="shared" si="62"/>
        <v>0</v>
      </c>
      <c r="AN98" s="55">
        <v>0</v>
      </c>
      <c r="AO98" s="55">
        <f t="shared" si="63"/>
        <v>0</v>
      </c>
      <c r="AP98" s="55">
        <v>0</v>
      </c>
      <c r="AQ98" s="55">
        <f t="shared" si="64"/>
        <v>0</v>
      </c>
      <c r="AR98" s="65">
        <f t="shared" si="67"/>
        <v>230617</v>
      </c>
      <c r="AS98" s="55">
        <f t="shared" si="65"/>
        <v>278.52294685990336</v>
      </c>
    </row>
    <row r="99" spans="1:45" ht="12.75">
      <c r="A99" s="36">
        <v>395</v>
      </c>
      <c r="B99" s="51" t="s">
        <v>137</v>
      </c>
      <c r="C99" s="52">
        <v>440</v>
      </c>
      <c r="D99" s="53">
        <v>0</v>
      </c>
      <c r="E99" s="53">
        <f t="shared" si="49"/>
        <v>0</v>
      </c>
      <c r="F99" s="53">
        <v>0</v>
      </c>
      <c r="G99" s="53">
        <f t="shared" si="50"/>
        <v>0</v>
      </c>
      <c r="H99" s="53">
        <v>13085</v>
      </c>
      <c r="I99" s="53">
        <f t="shared" si="51"/>
        <v>29.738636363636363</v>
      </c>
      <c r="J99" s="53">
        <v>0</v>
      </c>
      <c r="K99" s="53">
        <f t="shared" si="52"/>
        <v>0</v>
      </c>
      <c r="L99" s="53">
        <v>0</v>
      </c>
      <c r="M99" s="53">
        <f t="shared" si="66"/>
        <v>0</v>
      </c>
      <c r="N99" s="53">
        <v>14760</v>
      </c>
      <c r="O99" s="53">
        <f t="shared" si="53"/>
        <v>33.54545454545455</v>
      </c>
      <c r="P99" s="53">
        <v>0</v>
      </c>
      <c r="Q99" s="53">
        <f t="shared" si="54"/>
        <v>0</v>
      </c>
      <c r="R99" s="53">
        <v>0</v>
      </c>
      <c r="S99" s="53">
        <f t="shared" si="55"/>
        <v>0</v>
      </c>
      <c r="T99" s="53">
        <v>16</v>
      </c>
      <c r="U99" s="53">
        <f t="shared" si="56"/>
        <v>0.03636363636363636</v>
      </c>
      <c r="V99" s="53">
        <v>1205</v>
      </c>
      <c r="W99" s="53">
        <f t="shared" si="38"/>
        <v>2.7386363636363638</v>
      </c>
      <c r="X99" s="53">
        <v>0</v>
      </c>
      <c r="Y99" s="53">
        <f t="shared" si="57"/>
        <v>0</v>
      </c>
      <c r="Z99" s="53">
        <v>0</v>
      </c>
      <c r="AA99" s="53">
        <f t="shared" si="57"/>
        <v>0</v>
      </c>
      <c r="AB99" s="53">
        <v>0</v>
      </c>
      <c r="AC99" s="53">
        <f t="shared" si="58"/>
        <v>0</v>
      </c>
      <c r="AD99" s="53">
        <v>194868</v>
      </c>
      <c r="AE99" s="53">
        <f t="shared" si="59"/>
        <v>442.8818181818182</v>
      </c>
      <c r="AF99" s="53">
        <v>0</v>
      </c>
      <c r="AG99" s="53">
        <f t="shared" si="60"/>
        <v>0</v>
      </c>
      <c r="AH99" s="53">
        <v>16094</v>
      </c>
      <c r="AI99" s="53">
        <f t="shared" si="61"/>
        <v>36.57727272727273</v>
      </c>
      <c r="AJ99" s="53">
        <v>0</v>
      </c>
      <c r="AK99" s="53">
        <f t="shared" si="62"/>
        <v>0</v>
      </c>
      <c r="AL99" s="53">
        <v>0</v>
      </c>
      <c r="AM99" s="53">
        <f t="shared" si="62"/>
        <v>0</v>
      </c>
      <c r="AN99" s="53">
        <v>0</v>
      </c>
      <c r="AO99" s="53">
        <f t="shared" si="63"/>
        <v>0</v>
      </c>
      <c r="AP99" s="53">
        <v>0</v>
      </c>
      <c r="AQ99" s="53">
        <f t="shared" si="64"/>
        <v>0</v>
      </c>
      <c r="AR99" s="63">
        <f t="shared" si="67"/>
        <v>240028</v>
      </c>
      <c r="AS99" s="53">
        <f t="shared" si="65"/>
        <v>545.5181818181818</v>
      </c>
    </row>
    <row r="100" spans="1:45" ht="12.75">
      <c r="A100" s="6">
        <v>396</v>
      </c>
      <c r="B100" s="51" t="s">
        <v>138</v>
      </c>
      <c r="C100" s="52">
        <v>8619</v>
      </c>
      <c r="D100" s="54">
        <v>0</v>
      </c>
      <c r="E100" s="54">
        <f t="shared" si="49"/>
        <v>0</v>
      </c>
      <c r="F100" s="54">
        <v>0</v>
      </c>
      <c r="G100" s="54">
        <f t="shared" si="50"/>
        <v>0</v>
      </c>
      <c r="H100" s="54">
        <v>251982</v>
      </c>
      <c r="I100" s="54">
        <f t="shared" si="51"/>
        <v>29.23564218586843</v>
      </c>
      <c r="J100" s="54">
        <v>10706586</v>
      </c>
      <c r="K100" s="54">
        <f t="shared" si="52"/>
        <v>1242.2074486599374</v>
      </c>
      <c r="L100" s="54">
        <v>0</v>
      </c>
      <c r="M100" s="54">
        <f t="shared" si="66"/>
        <v>0</v>
      </c>
      <c r="N100" s="54">
        <v>0</v>
      </c>
      <c r="O100" s="54">
        <f t="shared" si="53"/>
        <v>0</v>
      </c>
      <c r="P100" s="54">
        <v>3335</v>
      </c>
      <c r="Q100" s="54">
        <f t="shared" si="54"/>
        <v>0.3869358394245272</v>
      </c>
      <c r="R100" s="54">
        <v>0</v>
      </c>
      <c r="S100" s="54">
        <f t="shared" si="55"/>
        <v>0</v>
      </c>
      <c r="T100" s="54">
        <v>196711</v>
      </c>
      <c r="U100" s="54">
        <f t="shared" si="56"/>
        <v>22.82294929806242</v>
      </c>
      <c r="V100" s="54">
        <v>642079</v>
      </c>
      <c r="W100" s="54">
        <f t="shared" si="38"/>
        <v>74.49576516997331</v>
      </c>
      <c r="X100" s="54">
        <v>0</v>
      </c>
      <c r="Y100" s="54">
        <f t="shared" si="57"/>
        <v>0</v>
      </c>
      <c r="Z100" s="54">
        <v>0</v>
      </c>
      <c r="AA100" s="54">
        <f t="shared" si="57"/>
        <v>0</v>
      </c>
      <c r="AB100" s="54">
        <v>0</v>
      </c>
      <c r="AC100" s="54">
        <f t="shared" si="58"/>
        <v>0</v>
      </c>
      <c r="AD100" s="54">
        <v>0</v>
      </c>
      <c r="AE100" s="54">
        <f t="shared" si="59"/>
        <v>0</v>
      </c>
      <c r="AF100" s="54">
        <v>0</v>
      </c>
      <c r="AG100" s="54">
        <f t="shared" si="60"/>
        <v>0</v>
      </c>
      <c r="AH100" s="54">
        <v>378065</v>
      </c>
      <c r="AI100" s="54">
        <f t="shared" si="61"/>
        <v>43.8641373709247</v>
      </c>
      <c r="AJ100" s="54">
        <v>0</v>
      </c>
      <c r="AK100" s="54">
        <f t="shared" si="62"/>
        <v>0</v>
      </c>
      <c r="AL100" s="54">
        <v>2884101</v>
      </c>
      <c r="AM100" s="54">
        <f t="shared" si="62"/>
        <v>334.6213017751479</v>
      </c>
      <c r="AN100" s="54">
        <v>0</v>
      </c>
      <c r="AO100" s="54">
        <f t="shared" si="63"/>
        <v>0</v>
      </c>
      <c r="AP100" s="54">
        <v>0</v>
      </c>
      <c r="AQ100" s="54">
        <f t="shared" si="64"/>
        <v>0</v>
      </c>
      <c r="AR100" s="64">
        <f>D100+F100+H100+J100+L100+N100+P100+R100+T100+V100+X100+Z100+AB100+AD100+AF100+AH100+AJ100+AL100+AN100+AP100</f>
        <v>15062859</v>
      </c>
      <c r="AS100" s="54">
        <f t="shared" si="65"/>
        <v>1747.6341802993386</v>
      </c>
    </row>
    <row r="101" spans="1:45" ht="12.75">
      <c r="A101" s="6">
        <v>397</v>
      </c>
      <c r="B101" s="51" t="s">
        <v>139</v>
      </c>
      <c r="C101" s="52">
        <v>320</v>
      </c>
      <c r="D101" s="54">
        <v>0</v>
      </c>
      <c r="E101" s="54">
        <f t="shared" si="49"/>
        <v>0</v>
      </c>
      <c r="F101" s="54">
        <v>0</v>
      </c>
      <c r="G101" s="54">
        <f t="shared" si="50"/>
        <v>0</v>
      </c>
      <c r="H101" s="54">
        <v>42633</v>
      </c>
      <c r="I101" s="54">
        <f t="shared" si="51"/>
        <v>133.228125</v>
      </c>
      <c r="J101" s="54">
        <v>45215</v>
      </c>
      <c r="K101" s="54">
        <f t="shared" si="52"/>
        <v>141.296875</v>
      </c>
      <c r="L101" s="54">
        <v>0</v>
      </c>
      <c r="M101" s="54">
        <f t="shared" si="66"/>
        <v>0</v>
      </c>
      <c r="N101" s="54">
        <v>0</v>
      </c>
      <c r="O101" s="54">
        <f t="shared" si="53"/>
        <v>0</v>
      </c>
      <c r="P101" s="54">
        <v>1853</v>
      </c>
      <c r="Q101" s="54">
        <f t="shared" si="54"/>
        <v>5.790625</v>
      </c>
      <c r="R101" s="54">
        <v>0</v>
      </c>
      <c r="S101" s="54">
        <f t="shared" si="55"/>
        <v>0</v>
      </c>
      <c r="T101" s="54">
        <v>6561</v>
      </c>
      <c r="U101" s="54">
        <f t="shared" si="56"/>
        <v>20.503125</v>
      </c>
      <c r="V101" s="54">
        <v>4484</v>
      </c>
      <c r="W101" s="54">
        <f t="shared" si="38"/>
        <v>14.0125</v>
      </c>
      <c r="X101" s="54">
        <v>0</v>
      </c>
      <c r="Y101" s="54">
        <f t="shared" si="57"/>
        <v>0</v>
      </c>
      <c r="Z101" s="54">
        <v>0</v>
      </c>
      <c r="AA101" s="54">
        <f t="shared" si="57"/>
        <v>0</v>
      </c>
      <c r="AB101" s="54">
        <v>0</v>
      </c>
      <c r="AC101" s="54">
        <f t="shared" si="58"/>
        <v>0</v>
      </c>
      <c r="AD101" s="54">
        <v>0</v>
      </c>
      <c r="AE101" s="54">
        <f t="shared" si="59"/>
        <v>0</v>
      </c>
      <c r="AF101" s="54">
        <v>0</v>
      </c>
      <c r="AG101" s="54">
        <f t="shared" si="60"/>
        <v>0</v>
      </c>
      <c r="AH101" s="54">
        <v>3983</v>
      </c>
      <c r="AI101" s="54">
        <f t="shared" si="61"/>
        <v>12.446875</v>
      </c>
      <c r="AJ101" s="54">
        <v>0</v>
      </c>
      <c r="AK101" s="54">
        <f t="shared" si="62"/>
        <v>0</v>
      </c>
      <c r="AL101" s="54">
        <v>0</v>
      </c>
      <c r="AM101" s="54">
        <f t="shared" si="62"/>
        <v>0</v>
      </c>
      <c r="AN101" s="54">
        <v>0</v>
      </c>
      <c r="AO101" s="54">
        <f t="shared" si="63"/>
        <v>0</v>
      </c>
      <c r="AP101" s="54">
        <v>0</v>
      </c>
      <c r="AQ101" s="54">
        <f t="shared" si="64"/>
        <v>0</v>
      </c>
      <c r="AR101" s="64">
        <f t="shared" si="67"/>
        <v>104729</v>
      </c>
      <c r="AS101" s="54">
        <f t="shared" si="65"/>
        <v>327.278125</v>
      </c>
    </row>
    <row r="102" spans="1:45" ht="12.75">
      <c r="A102" s="6">
        <v>398</v>
      </c>
      <c r="B102" s="51" t="s">
        <v>140</v>
      </c>
      <c r="C102" s="52">
        <v>88</v>
      </c>
      <c r="D102" s="54">
        <v>0</v>
      </c>
      <c r="E102" s="54">
        <f t="shared" si="49"/>
        <v>0</v>
      </c>
      <c r="F102" s="54">
        <v>0</v>
      </c>
      <c r="G102" s="54">
        <f t="shared" si="50"/>
        <v>0</v>
      </c>
      <c r="H102" s="54">
        <v>3541</v>
      </c>
      <c r="I102" s="54">
        <f t="shared" si="51"/>
        <v>40.23863636363637</v>
      </c>
      <c r="J102" s="54">
        <v>6555</v>
      </c>
      <c r="K102" s="54">
        <f t="shared" si="52"/>
        <v>74.48863636363636</v>
      </c>
      <c r="L102" s="54">
        <v>0</v>
      </c>
      <c r="M102" s="54">
        <f t="shared" si="66"/>
        <v>0</v>
      </c>
      <c r="N102" s="54">
        <v>1091</v>
      </c>
      <c r="O102" s="54">
        <f t="shared" si="53"/>
        <v>12.397727272727273</v>
      </c>
      <c r="P102" s="54">
        <v>0</v>
      </c>
      <c r="Q102" s="54">
        <f t="shared" si="54"/>
        <v>0</v>
      </c>
      <c r="R102" s="54">
        <v>0</v>
      </c>
      <c r="S102" s="54">
        <f t="shared" si="55"/>
        <v>0</v>
      </c>
      <c r="T102" s="54">
        <v>1833</v>
      </c>
      <c r="U102" s="54">
        <f t="shared" si="56"/>
        <v>20.829545454545453</v>
      </c>
      <c r="V102" s="54">
        <v>2335</v>
      </c>
      <c r="W102" s="54">
        <f>V102/$C102</f>
        <v>26.53409090909091</v>
      </c>
      <c r="X102" s="54">
        <v>0</v>
      </c>
      <c r="Y102" s="54">
        <f t="shared" si="57"/>
        <v>0</v>
      </c>
      <c r="Z102" s="54">
        <v>0</v>
      </c>
      <c r="AA102" s="54">
        <f t="shared" si="57"/>
        <v>0</v>
      </c>
      <c r="AB102" s="54">
        <v>0</v>
      </c>
      <c r="AC102" s="54">
        <f t="shared" si="58"/>
        <v>0</v>
      </c>
      <c r="AD102" s="54">
        <v>59817</v>
      </c>
      <c r="AE102" s="54">
        <f t="shared" si="59"/>
        <v>679.7386363636364</v>
      </c>
      <c r="AF102" s="54">
        <v>0</v>
      </c>
      <c r="AG102" s="54">
        <f t="shared" si="60"/>
        <v>0</v>
      </c>
      <c r="AH102" s="54">
        <v>14199</v>
      </c>
      <c r="AI102" s="54">
        <f t="shared" si="61"/>
        <v>161.35227272727272</v>
      </c>
      <c r="AJ102" s="54">
        <v>0</v>
      </c>
      <c r="AK102" s="54">
        <f t="shared" si="62"/>
        <v>0</v>
      </c>
      <c r="AL102" s="54">
        <v>0</v>
      </c>
      <c r="AM102" s="54">
        <f t="shared" si="62"/>
        <v>0</v>
      </c>
      <c r="AN102" s="54">
        <v>0</v>
      </c>
      <c r="AO102" s="54">
        <f t="shared" si="63"/>
        <v>0</v>
      </c>
      <c r="AP102" s="54">
        <v>0</v>
      </c>
      <c r="AQ102" s="54">
        <f t="shared" si="64"/>
        <v>0</v>
      </c>
      <c r="AR102" s="64">
        <f t="shared" si="67"/>
        <v>89371</v>
      </c>
      <c r="AS102" s="54">
        <f t="shared" si="65"/>
        <v>1015.5795454545455</v>
      </c>
    </row>
    <row r="103" spans="1:45" ht="12.75">
      <c r="A103" s="6">
        <v>398</v>
      </c>
      <c r="B103" s="51" t="s">
        <v>141</v>
      </c>
      <c r="C103" s="52">
        <v>419</v>
      </c>
      <c r="D103" s="54">
        <v>0</v>
      </c>
      <c r="E103" s="54">
        <f t="shared" si="49"/>
        <v>0</v>
      </c>
      <c r="F103" s="54">
        <v>45121</v>
      </c>
      <c r="G103" s="54">
        <f t="shared" si="50"/>
        <v>107.68735083532219</v>
      </c>
      <c r="H103" s="54">
        <v>14428</v>
      </c>
      <c r="I103" s="54">
        <f t="shared" si="51"/>
        <v>34.43436754176611</v>
      </c>
      <c r="J103" s="54">
        <v>29397</v>
      </c>
      <c r="K103" s="54">
        <f t="shared" si="52"/>
        <v>70.1599045346062</v>
      </c>
      <c r="L103" s="54">
        <v>0</v>
      </c>
      <c r="M103" s="54">
        <f t="shared" si="66"/>
        <v>0</v>
      </c>
      <c r="N103" s="54">
        <v>4446</v>
      </c>
      <c r="O103" s="54">
        <f t="shared" si="53"/>
        <v>10.610978520286396</v>
      </c>
      <c r="P103" s="54">
        <v>0</v>
      </c>
      <c r="Q103" s="54">
        <f t="shared" si="54"/>
        <v>0</v>
      </c>
      <c r="R103" s="54">
        <v>0</v>
      </c>
      <c r="S103" s="54">
        <f t="shared" si="55"/>
        <v>0</v>
      </c>
      <c r="T103" s="54">
        <v>6717</v>
      </c>
      <c r="U103" s="54">
        <f t="shared" si="56"/>
        <v>16.031026252983292</v>
      </c>
      <c r="V103" s="54">
        <v>4512</v>
      </c>
      <c r="W103" s="54">
        <f t="shared" si="38"/>
        <v>10.768496420047732</v>
      </c>
      <c r="X103" s="54">
        <v>0</v>
      </c>
      <c r="Y103" s="54">
        <f aca="true" t="shared" si="68" ref="Y103:AA104">X103/$C103</f>
        <v>0</v>
      </c>
      <c r="Z103" s="54">
        <v>0</v>
      </c>
      <c r="AA103" s="54">
        <f t="shared" si="68"/>
        <v>0</v>
      </c>
      <c r="AB103" s="54">
        <v>0</v>
      </c>
      <c r="AC103" s="54">
        <f t="shared" si="58"/>
        <v>0</v>
      </c>
      <c r="AD103" s="54">
        <v>213298</v>
      </c>
      <c r="AE103" s="54">
        <f t="shared" si="59"/>
        <v>509.06443914081143</v>
      </c>
      <c r="AF103" s="54">
        <v>0</v>
      </c>
      <c r="AG103" s="54">
        <f t="shared" si="60"/>
        <v>0</v>
      </c>
      <c r="AH103" s="54">
        <v>23676</v>
      </c>
      <c r="AI103" s="54">
        <f t="shared" si="61"/>
        <v>56.50596658711217</v>
      </c>
      <c r="AJ103" s="54">
        <v>0</v>
      </c>
      <c r="AK103" s="54">
        <f t="shared" si="62"/>
        <v>0</v>
      </c>
      <c r="AL103" s="54">
        <v>0</v>
      </c>
      <c r="AM103" s="54">
        <f t="shared" si="62"/>
        <v>0</v>
      </c>
      <c r="AN103" s="54">
        <v>0</v>
      </c>
      <c r="AO103" s="54">
        <f t="shared" si="63"/>
        <v>0</v>
      </c>
      <c r="AP103" s="54">
        <v>0</v>
      </c>
      <c r="AQ103" s="54">
        <f t="shared" si="64"/>
        <v>0</v>
      </c>
      <c r="AR103" s="64">
        <f t="shared" si="67"/>
        <v>341595</v>
      </c>
      <c r="AS103" s="54">
        <f t="shared" si="65"/>
        <v>815.2625298329356</v>
      </c>
    </row>
    <row r="104" spans="1:45" ht="12.75">
      <c r="A104" s="40">
        <v>399</v>
      </c>
      <c r="B104" s="27" t="s">
        <v>142</v>
      </c>
      <c r="C104" s="28">
        <v>345</v>
      </c>
      <c r="D104" s="62">
        <v>0</v>
      </c>
      <c r="E104" s="62">
        <f t="shared" si="49"/>
        <v>0</v>
      </c>
      <c r="F104" s="62">
        <v>0</v>
      </c>
      <c r="G104" s="62">
        <f t="shared" si="50"/>
        <v>0</v>
      </c>
      <c r="H104" s="62">
        <v>0</v>
      </c>
      <c r="I104" s="62">
        <f t="shared" si="51"/>
        <v>0</v>
      </c>
      <c r="J104" s="62">
        <v>47214</v>
      </c>
      <c r="K104" s="62">
        <f t="shared" si="52"/>
        <v>136.8521739130435</v>
      </c>
      <c r="L104" s="62">
        <v>0</v>
      </c>
      <c r="M104" s="62">
        <f t="shared" si="66"/>
        <v>0</v>
      </c>
      <c r="N104" s="62">
        <v>0</v>
      </c>
      <c r="O104" s="62">
        <f t="shared" si="53"/>
        <v>0</v>
      </c>
      <c r="P104" s="62">
        <v>0</v>
      </c>
      <c r="Q104" s="62">
        <f t="shared" si="54"/>
        <v>0</v>
      </c>
      <c r="R104" s="62">
        <v>0</v>
      </c>
      <c r="S104" s="62">
        <f t="shared" si="55"/>
        <v>0</v>
      </c>
      <c r="T104" s="62">
        <v>5516</v>
      </c>
      <c r="U104" s="62">
        <f t="shared" si="56"/>
        <v>15.98840579710145</v>
      </c>
      <c r="V104" s="62">
        <v>0</v>
      </c>
      <c r="W104" s="62">
        <f t="shared" si="38"/>
        <v>0</v>
      </c>
      <c r="X104" s="62">
        <v>0</v>
      </c>
      <c r="Y104" s="62">
        <f t="shared" si="68"/>
        <v>0</v>
      </c>
      <c r="Z104" s="62">
        <v>0</v>
      </c>
      <c r="AA104" s="62">
        <f t="shared" si="68"/>
        <v>0</v>
      </c>
      <c r="AB104" s="62">
        <v>0</v>
      </c>
      <c r="AC104" s="62">
        <f t="shared" si="58"/>
        <v>0</v>
      </c>
      <c r="AD104" s="62">
        <v>0</v>
      </c>
      <c r="AE104" s="62">
        <f t="shared" si="59"/>
        <v>0</v>
      </c>
      <c r="AF104" s="62">
        <v>0</v>
      </c>
      <c r="AG104" s="62">
        <f t="shared" si="60"/>
        <v>0</v>
      </c>
      <c r="AH104" s="62">
        <v>9124</v>
      </c>
      <c r="AI104" s="62">
        <f t="shared" si="61"/>
        <v>26.446376811594202</v>
      </c>
      <c r="AJ104" s="62">
        <v>0</v>
      </c>
      <c r="AK104" s="62">
        <f t="shared" si="62"/>
        <v>0</v>
      </c>
      <c r="AL104" s="62">
        <v>145013</v>
      </c>
      <c r="AM104" s="62">
        <f t="shared" si="62"/>
        <v>420.32753623188404</v>
      </c>
      <c r="AN104" s="62">
        <v>0</v>
      </c>
      <c r="AO104" s="62">
        <f t="shared" si="63"/>
        <v>0</v>
      </c>
      <c r="AP104" s="62">
        <v>0</v>
      </c>
      <c r="AQ104" s="62">
        <f t="shared" si="64"/>
        <v>0</v>
      </c>
      <c r="AR104" s="67">
        <f t="shared" si="67"/>
        <v>206867</v>
      </c>
      <c r="AS104" s="62">
        <f t="shared" si="65"/>
        <v>599.6144927536232</v>
      </c>
    </row>
    <row r="105" spans="1:45" ht="12.75">
      <c r="A105" s="29"/>
      <c r="B105" s="30" t="s">
        <v>143</v>
      </c>
      <c r="C105" s="31">
        <f>SUM(C87:C104)</f>
        <v>15819</v>
      </c>
      <c r="D105" s="32">
        <f>SUM(D87:D104)</f>
        <v>0</v>
      </c>
      <c r="E105" s="21">
        <f t="shared" si="49"/>
        <v>0</v>
      </c>
      <c r="F105" s="33">
        <f>SUM(F87:F104)</f>
        <v>69073</v>
      </c>
      <c r="G105" s="21">
        <f t="shared" si="50"/>
        <v>4.366458056767179</v>
      </c>
      <c r="H105" s="41">
        <f>SUM(H87:H104)</f>
        <v>477910</v>
      </c>
      <c r="I105" s="21">
        <f>H105/$C105</f>
        <v>30.211138504330236</v>
      </c>
      <c r="J105" s="21">
        <f>SUM(J87:J104)</f>
        <v>10935212</v>
      </c>
      <c r="K105" s="21">
        <f t="shared" si="52"/>
        <v>691.270750363487</v>
      </c>
      <c r="L105" s="39">
        <f>SUM(L87:L104)</f>
        <v>21049</v>
      </c>
      <c r="M105" s="21">
        <f t="shared" si="66"/>
        <v>1.3306150831278842</v>
      </c>
      <c r="N105" s="42">
        <f>SUM(N87:N104)</f>
        <v>72225</v>
      </c>
      <c r="O105" s="21">
        <f t="shared" si="53"/>
        <v>4.565712118338706</v>
      </c>
      <c r="P105" s="21">
        <f>SUM(P87:P104)</f>
        <v>5188</v>
      </c>
      <c r="Q105" s="21">
        <f>P105/$C105</f>
        <v>0.327960048043492</v>
      </c>
      <c r="R105" s="39">
        <f>SUM(R87:R104)</f>
        <v>0</v>
      </c>
      <c r="S105" s="21">
        <f t="shared" si="55"/>
        <v>0</v>
      </c>
      <c r="T105" s="39">
        <f>SUM(T87:T104)</f>
        <v>298344</v>
      </c>
      <c r="U105" s="21">
        <f t="shared" si="56"/>
        <v>18.859852076616725</v>
      </c>
      <c r="V105" s="35">
        <f>SUM(V87:V104)</f>
        <v>820964</v>
      </c>
      <c r="W105" s="34">
        <f t="shared" si="38"/>
        <v>51.8973386434035</v>
      </c>
      <c r="X105" s="35">
        <f>SUM(X87:X104)</f>
        <v>5360</v>
      </c>
      <c r="Y105" s="21">
        <f>X105/$C105</f>
        <v>0.3388330488652886</v>
      </c>
      <c r="Z105" s="35">
        <f>SUM(Z87:Z104)</f>
        <v>0</v>
      </c>
      <c r="AA105" s="21">
        <f>Z105/$C105</f>
        <v>0</v>
      </c>
      <c r="AB105" s="35">
        <f>SUM(AB87:AB104)</f>
        <v>0</v>
      </c>
      <c r="AC105" s="21">
        <f t="shared" si="58"/>
        <v>0</v>
      </c>
      <c r="AD105" s="35">
        <f>SUM(AD87:AD104)</f>
        <v>1940247</v>
      </c>
      <c r="AE105" s="21">
        <f t="shared" si="59"/>
        <v>122.6529489853973</v>
      </c>
      <c r="AF105" s="35">
        <f>SUM(AF87:AF104)</f>
        <v>441</v>
      </c>
      <c r="AG105" s="21">
        <f t="shared" si="60"/>
        <v>0.02787786838611796</v>
      </c>
      <c r="AH105" s="35">
        <f>SUM(AH87:AH104)</f>
        <v>796709</v>
      </c>
      <c r="AI105" s="50">
        <f t="shared" si="61"/>
        <v>50.364055882167015</v>
      </c>
      <c r="AJ105" s="35">
        <f>SUM(AJ87:AJ104)</f>
        <v>0</v>
      </c>
      <c r="AK105" s="21">
        <f t="shared" si="62"/>
        <v>0</v>
      </c>
      <c r="AL105" s="35">
        <f>SUM(AL87:AL104)</f>
        <v>3037760</v>
      </c>
      <c r="AM105" s="21">
        <f t="shared" si="62"/>
        <v>192.03236614198116</v>
      </c>
      <c r="AN105" s="35">
        <f>SUM(AN87:AN104)</f>
        <v>0</v>
      </c>
      <c r="AO105" s="21">
        <f t="shared" si="63"/>
        <v>0</v>
      </c>
      <c r="AP105" s="35">
        <f>SUM(AP87:AP104)</f>
        <v>0</v>
      </c>
      <c r="AQ105" s="21">
        <f t="shared" si="64"/>
        <v>0</v>
      </c>
      <c r="AR105" s="22">
        <f>SUM(AR87:AR104)</f>
        <v>18480482</v>
      </c>
      <c r="AS105" s="21">
        <f t="shared" si="65"/>
        <v>1168.2459068209116</v>
      </c>
    </row>
    <row r="106" spans="1:45" ht="12.75">
      <c r="A106" s="23"/>
      <c r="B106" s="24"/>
      <c r="C106" s="24"/>
      <c r="D106" s="24"/>
      <c r="E106" s="24"/>
      <c r="F106" s="24"/>
      <c r="G106" s="24"/>
      <c r="H106" s="2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25"/>
    </row>
    <row r="107" spans="1:45" ht="13.5" thickBot="1">
      <c r="A107" s="43"/>
      <c r="B107" s="44" t="s">
        <v>144</v>
      </c>
      <c r="C107" s="45">
        <f>C105+C85+C76+C72</f>
        <v>674577</v>
      </c>
      <c r="D107" s="46">
        <f>D105+D85+D76+D72</f>
        <v>827228</v>
      </c>
      <c r="E107" s="47">
        <f>D107/$C107</f>
        <v>1.22629143893136</v>
      </c>
      <c r="F107" s="46">
        <f>F105+F85+F76+F72</f>
        <v>7732393</v>
      </c>
      <c r="G107" s="47">
        <f>F107/$C107</f>
        <v>11.462580253996208</v>
      </c>
      <c r="H107" s="46">
        <f>H105+H85+H76+H72</f>
        <v>20719726</v>
      </c>
      <c r="I107" s="47">
        <f>H107/$C107</f>
        <v>30.715138523845315</v>
      </c>
      <c r="J107" s="46">
        <f>J105+J85+J76+J72</f>
        <v>46793711</v>
      </c>
      <c r="K107" s="47">
        <f>J107/$C107</f>
        <v>69.36748658789138</v>
      </c>
      <c r="L107" s="46">
        <f>L105+L85+L76+L72</f>
        <v>7915135</v>
      </c>
      <c r="M107" s="47">
        <f>L107/$C107</f>
        <v>11.733478906040379</v>
      </c>
      <c r="N107" s="46">
        <f>N105+N85+N76+N72</f>
        <v>1598047</v>
      </c>
      <c r="O107" s="47">
        <f>N107/$C107</f>
        <v>2.3689615862977838</v>
      </c>
      <c r="P107" s="46">
        <f>P105+P85+P76+P72</f>
        <v>224442</v>
      </c>
      <c r="Q107" s="47">
        <f>P107/$C107</f>
        <v>0.3327151681720545</v>
      </c>
      <c r="R107" s="46">
        <f>R105+R85+R76+R72</f>
        <v>57386</v>
      </c>
      <c r="S107" s="47">
        <f>R107/$C107</f>
        <v>0.08506960658308836</v>
      </c>
      <c r="T107" s="46">
        <f>T105+T85+T76+T72</f>
        <v>18304818</v>
      </c>
      <c r="U107" s="47">
        <f>T107/$C107</f>
        <v>27.135253647841537</v>
      </c>
      <c r="V107" s="46">
        <f>V105+V85+V76+V72</f>
        <v>2691651</v>
      </c>
      <c r="W107" s="47">
        <f>V107/$C107</f>
        <v>3.990131593576419</v>
      </c>
      <c r="X107" s="46">
        <f>X105+X85+X76+X72</f>
        <v>1319540</v>
      </c>
      <c r="Y107" s="47">
        <f>X107/$C107</f>
        <v>1.956099896675991</v>
      </c>
      <c r="Z107" s="46">
        <f>Z105+Z85+Z76+Z72</f>
        <v>2331590</v>
      </c>
      <c r="AA107" s="47">
        <f>Z107/$C107</f>
        <v>3.4563734014056218</v>
      </c>
      <c r="AB107" s="46">
        <f>AB105+AB85+AB76+AB72</f>
        <v>758554</v>
      </c>
      <c r="AC107" s="47">
        <f>AB107/$C107</f>
        <v>1.1244883830904404</v>
      </c>
      <c r="AD107" s="46">
        <f>AD105+AD85+AD76+AD72</f>
        <v>3293422</v>
      </c>
      <c r="AE107" s="47">
        <f>AD107/$C107</f>
        <v>4.882203217720142</v>
      </c>
      <c r="AF107" s="46">
        <f>AF105+AF85+AF76+AF72</f>
        <v>269986</v>
      </c>
      <c r="AG107" s="47">
        <f>AF107/$C107</f>
        <v>0.4002300701031906</v>
      </c>
      <c r="AH107" s="46">
        <f>AH105+AH85+AH76+AH72</f>
        <v>25262477</v>
      </c>
      <c r="AI107" s="47">
        <f>AH107/$C107</f>
        <v>37.4493601175255</v>
      </c>
      <c r="AJ107" s="46">
        <f>AJ105+AJ85+AJ76+AJ72</f>
        <v>33721706</v>
      </c>
      <c r="AK107" s="47">
        <f>AJ107/$C107</f>
        <v>49.989409659683034</v>
      </c>
      <c r="AL107" s="46">
        <f>AL105+AL85+AL76+AL72</f>
        <v>3516586</v>
      </c>
      <c r="AM107" s="47">
        <f>AL107/$C107</f>
        <v>5.213023865325975</v>
      </c>
      <c r="AN107" s="46">
        <f>AN105+AN85+AN76+AN72</f>
        <v>0</v>
      </c>
      <c r="AO107" s="47">
        <f>AN107/$C107</f>
        <v>0</v>
      </c>
      <c r="AP107" s="46">
        <f>AP105+AP85+AP76+AP72</f>
        <v>192</v>
      </c>
      <c r="AQ107" s="47">
        <f>AP107/$C107</f>
        <v>0.0002846228080708355</v>
      </c>
      <c r="AR107" s="49">
        <f>AR72+AR76+AR85+AR105</f>
        <v>177338590</v>
      </c>
      <c r="AS107" s="47">
        <f>AR107/$C107</f>
        <v>262.88858054751347</v>
      </c>
    </row>
    <row r="108" ht="13.5" thickTop="1"/>
  </sheetData>
  <mergeCells count="10">
    <mergeCell ref="A1:B2"/>
    <mergeCell ref="AR2:AR3"/>
    <mergeCell ref="C2:C3"/>
    <mergeCell ref="D1:I1"/>
    <mergeCell ref="J1:O1"/>
    <mergeCell ref="P1:U1"/>
    <mergeCell ref="V1:AA1"/>
    <mergeCell ref="AB1:AG1"/>
    <mergeCell ref="AH1:AM1"/>
    <mergeCell ref="AN1:AS1"/>
  </mergeCells>
  <printOptions horizontalCentered="1"/>
  <pageMargins left="0.25" right="0.25" top="0.73" bottom="0.5" header="0.41" footer="0.5"/>
  <pageSetup fitToHeight="2" fitToWidth="14" horizontalDpi="600" verticalDpi="600" orientation="portrait" paperSize="5" scale="88" r:id="rId1"/>
  <rowBreaks count="1" manualBreakCount="1">
    <brk id="73" max="44" man="1"/>
  </rowBreaks>
  <colBreaks count="5" manualBreakCount="5">
    <brk id="15" max="106" man="1"/>
    <brk id="21" max="106" man="1"/>
    <brk id="27" max="106" man="1"/>
    <brk id="33" max="106" man="1"/>
    <brk id="39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2008-10-17T13:21:08Z</cp:lastPrinted>
  <dcterms:created xsi:type="dcterms:W3CDTF">2003-04-30T20:08:44Z</dcterms:created>
  <dcterms:modified xsi:type="dcterms:W3CDTF">2008-10-31T14:05:43Z</dcterms:modified>
  <cp:category/>
  <cp:version/>
  <cp:contentType/>
  <cp:contentStatus/>
</cp:coreProperties>
</file>