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15" windowHeight="5340" tabRatio="599" activeTab="0"/>
  </bookViews>
  <sheets>
    <sheet name="Other Uses of Funds - 900" sheetId="1" r:id="rId1"/>
  </sheets>
  <definedNames>
    <definedName name="_xlnm.Print_Area" localSheetId="0">'Other Uses of Funds - 900'!$A$1:$M$108</definedName>
    <definedName name="_xlnm.Print_Titles" localSheetId="0">'Other Uses of Funds - 900'!$A:$C,'Other Uses of Funds - 900'!$1:$3</definedName>
  </definedNames>
  <calcPr fullCalcOnLoad="1"/>
</workbook>
</file>

<file path=xl/sharedStrings.xml><?xml version="1.0" encoding="utf-8"?>
<sst xmlns="http://schemas.openxmlformats.org/spreadsheetml/2006/main" count="122" uniqueCount="116">
  <si>
    <t>LEA</t>
  </si>
  <si>
    <t>DISTRICT</t>
  </si>
  <si>
    <t>Per Pupil</t>
  </si>
  <si>
    <t>Object Code 910</t>
  </si>
  <si>
    <t>Redemption of Principal</t>
  </si>
  <si>
    <t>Object Code 915</t>
  </si>
  <si>
    <t>Payments to Escrow Agent</t>
  </si>
  <si>
    <t>Total Other Uses of Funds Expenditures</t>
  </si>
  <si>
    <t>Object Code 932</t>
  </si>
  <si>
    <t>Object Code 933</t>
  </si>
  <si>
    <t>Operating Transfers Out</t>
  </si>
  <si>
    <t>Indirect Costs</t>
  </si>
  <si>
    <t>Oct.  2006 Elementary Secondary Membership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</si>
  <si>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</si>
  <si>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</si>
  <si>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</si>
  <si>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</si>
  <si>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</si>
  <si>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</si>
  <si>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</si>
  <si>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</si>
  <si>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</si>
  <si>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</si>
  <si>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</si>
  <si>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</si>
  <si>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</si>
  <si>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</si>
  <si>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</si>
  <si>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</si>
  <si>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</si>
  <si>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</si>
  <si>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</si>
  <si>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</si>
  <si>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</si>
  <si>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</si>
  <si>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</si>
  <si>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</si>
  <si>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</si>
  <si>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</si>
  <si>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</si>
  <si>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</si>
  <si>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</si>
  <si>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</si>
  <si>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</si>
  <si>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</si>
  <si>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</si>
  <si>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</si>
  <si>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</si>
  <si>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</si>
  <si>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</si>
  <si>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</si>
  <si>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</si>
  <si>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</si>
  <si>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</si>
  <si>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</si>
  <si>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</si>
  <si>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</si>
  <si>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</si>
  <si>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</si>
  <si>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</si>
  <si>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</si>
  <si>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</si>
  <si>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</si>
  <si>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</si>
  <si>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</si>
  <si>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</si>
  <si>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</si>
  <si>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</si>
  <si>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</si>
  <si>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</si>
  <si>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</si>
  <si>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</si>
  <si>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</si>
  <si>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</si>
  <si>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</si>
  <si>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</si>
  <si>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</si>
  <si>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</si>
  <si>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</si>
  <si>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</si>
  <si>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</si>
  <si>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 xml:space="preserve"> 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</si>
  <si>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</si>
  <si>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</si>
  <si>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</si>
  <si>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</si>
  <si>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</si>
  <si>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</si>
  <si>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</si>
  <si>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</si>
  <si>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</si>
  <si>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</si>
  <si>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</si>
  <si>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</si>
  <si>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</si>
  <si>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</si>
  <si>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</si>
  <si>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</si>
  <si>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</si>
  <si>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</si>
  <si>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</si>
  <si>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</si>
  <si>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</si>
  <si>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</si>
  <si>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</si>
  <si>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</si>
  <si>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Recovery School District (RSD OPERATED)</t>
  </si>
  <si>
    <t>Sophie B. Wright (SUNO)</t>
  </si>
  <si>
    <t>Edward Phillips (KIPP)</t>
  </si>
  <si>
    <t>McDonogh #15 (KIPP)</t>
  </si>
  <si>
    <t>Samuel J. Green (MSA)</t>
  </si>
  <si>
    <t>Total Recovery School District</t>
  </si>
  <si>
    <t>Total State</t>
  </si>
  <si>
    <t>2006-2007</t>
  </si>
  <si>
    <t>Other Uses of Funds - 
Expenditures by Object</t>
  </si>
  <si>
    <t xml:space="preserve"> * Includes key punch codes  51115 and 51120 under Other Uses of Funds.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</si>
</sst>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7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sz val="2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20" applyFont="1" applyFill="1" applyBorder="1" applyAlignment="1">
      <alignment horizontal="left" wrapText="1"/>
      <protection/>
    </xf>
    <xf numFmtId="0" fontId="3" fillId="2" borderId="2" xfId="19" applyFont="1" applyFill="1" applyBorder="1" applyAlignment="1">
      <alignment horizontal="center"/>
      <protection/>
    </xf>
    <xf numFmtId="0" fontId="2" fillId="2" borderId="2" xfId="0" applyFont="1" applyFill="1" applyBorder="1" applyAlignment="1">
      <alignment horizontal="center" wrapText="1"/>
    </xf>
    <xf numFmtId="0" fontId="3" fillId="2" borderId="3" xfId="19" applyFont="1" applyFill="1" applyBorder="1" applyAlignment="1">
      <alignment horizontal="center"/>
      <protection/>
    </xf>
    <xf numFmtId="0" fontId="3" fillId="0" borderId="4" xfId="20" applyFont="1" applyFill="1" applyBorder="1" applyAlignment="1">
      <alignment horizontal="right" wrapText="1"/>
      <protection/>
    </xf>
    <xf numFmtId="0" fontId="3" fillId="0" borderId="5" xfId="20" applyFont="1" applyFill="1" applyBorder="1" applyAlignment="1">
      <alignment horizontal="right" wrapText="1"/>
      <protection/>
    </xf>
    <xf numFmtId="0" fontId="3" fillId="0" borderId="6" xfId="20" applyFont="1" applyFill="1" applyBorder="1" applyAlignment="1">
      <alignment horizontal="right" wrapText="1"/>
      <protection/>
    </xf>
    <xf numFmtId="0" fontId="2" fillId="0" borderId="7" xfId="0" applyFont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/>
    </xf>
    <xf numFmtId="0" fontId="5" fillId="3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/>
    </xf>
    <xf numFmtId="0" fontId="3" fillId="0" borderId="7" xfId="20" applyFont="1" applyFill="1" applyBorder="1" applyAlignment="1">
      <alignment horizontal="left" wrapText="1"/>
      <protection/>
    </xf>
    <xf numFmtId="0" fontId="3" fillId="0" borderId="10" xfId="20" applyFont="1" applyFill="1" applyBorder="1" applyAlignment="1">
      <alignment horizontal="left" wrapText="1"/>
      <protection/>
    </xf>
    <xf numFmtId="0" fontId="2" fillId="0" borderId="11" xfId="0" applyFont="1" applyBorder="1" applyAlignment="1">
      <alignment/>
    </xf>
    <xf numFmtId="0" fontId="5" fillId="0" borderId="9" xfId="0" applyFont="1" applyBorder="1" applyAlignment="1">
      <alignment/>
    </xf>
    <xf numFmtId="3" fontId="5" fillId="3" borderId="2" xfId="0" applyNumberFormat="1" applyFont="1" applyFill="1" applyBorder="1" applyAlignment="1">
      <alignment/>
    </xf>
    <xf numFmtId="164" fontId="5" fillId="0" borderId="2" xfId="0" applyNumberFormat="1" applyFont="1" applyBorder="1" applyAlignment="1">
      <alignment/>
    </xf>
    <xf numFmtId="164" fontId="4" fillId="2" borderId="2" xfId="0" applyNumberFormat="1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0" fontId="3" fillId="0" borderId="14" xfId="20" applyFont="1" applyFill="1" applyBorder="1" applyAlignment="1">
      <alignment horizontal="right" wrapText="1"/>
      <protection/>
    </xf>
    <xf numFmtId="0" fontId="3" fillId="0" borderId="15" xfId="20" applyFont="1" applyFill="1" applyBorder="1" applyAlignment="1">
      <alignment horizontal="left" wrapText="1"/>
      <protection/>
    </xf>
    <xf numFmtId="3" fontId="3" fillId="5" borderId="7" xfId="20" applyNumberFormat="1" applyFont="1" applyFill="1" applyBorder="1" applyAlignment="1">
      <alignment horizontal="right" wrapText="1"/>
      <protection/>
    </xf>
    <xf numFmtId="0" fontId="2" fillId="0" borderId="15" xfId="0" applyFont="1" applyBorder="1" applyAlignment="1">
      <alignment/>
    </xf>
    <xf numFmtId="0" fontId="5" fillId="0" borderId="16" xfId="0" applyFont="1" applyBorder="1" applyAlignment="1">
      <alignment horizontal="left"/>
    </xf>
    <xf numFmtId="3" fontId="5" fillId="3" borderId="14" xfId="0" applyNumberFormat="1" applyFont="1" applyFill="1" applyBorder="1" applyAlignment="1">
      <alignment/>
    </xf>
    <xf numFmtId="0" fontId="3" fillId="0" borderId="8" xfId="20" applyFont="1" applyFill="1" applyBorder="1" applyAlignment="1">
      <alignment horizontal="right" wrapText="1"/>
      <protection/>
    </xf>
    <xf numFmtId="0" fontId="3" fillId="0" borderId="17" xfId="20" applyFont="1" applyFill="1" applyBorder="1" applyAlignment="1">
      <alignment horizontal="right" wrapText="1"/>
      <protection/>
    </xf>
    <xf numFmtId="0" fontId="3" fillId="0" borderId="7" xfId="20" applyFont="1" applyFill="1" applyBorder="1" applyAlignment="1">
      <alignment horizontal="right" wrapText="1"/>
      <protection/>
    </xf>
    <xf numFmtId="0" fontId="3" fillId="0" borderId="18" xfId="20" applyFont="1" applyFill="1" applyBorder="1" applyAlignment="1">
      <alignment horizontal="right" wrapText="1"/>
      <protection/>
    </xf>
    <xf numFmtId="0" fontId="2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3" fontId="5" fillId="3" borderId="21" xfId="0" applyNumberFormat="1" applyFont="1" applyFill="1" applyBorder="1" applyAlignment="1">
      <alignment/>
    </xf>
    <xf numFmtId="164" fontId="5" fillId="0" borderId="15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5" fillId="0" borderId="8" xfId="0" applyNumberFormat="1" applyFont="1" applyBorder="1" applyAlignment="1">
      <alignment/>
    </xf>
    <xf numFmtId="164" fontId="5" fillId="0" borderId="23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0" fontId="2" fillId="4" borderId="25" xfId="0" applyFont="1" applyFill="1" applyBorder="1" applyAlignment="1">
      <alignment/>
    </xf>
    <xf numFmtId="164" fontId="4" fillId="2" borderId="11" xfId="0" applyNumberFormat="1" applyFont="1" applyFill="1" applyBorder="1" applyAlignment="1">
      <alignment/>
    </xf>
    <xf numFmtId="164" fontId="4" fillId="2" borderId="21" xfId="0" applyNumberFormat="1" applyFont="1" applyFill="1" applyBorder="1" applyAlignment="1">
      <alignment/>
    </xf>
    <xf numFmtId="0" fontId="2" fillId="4" borderId="26" xfId="0" applyFont="1" applyFill="1" applyBorder="1" applyAlignment="1">
      <alignment/>
    </xf>
    <xf numFmtId="164" fontId="5" fillId="0" borderId="7" xfId="0" applyNumberFormat="1" applyFont="1" applyBorder="1" applyAlignment="1">
      <alignment/>
    </xf>
    <xf numFmtId="0" fontId="3" fillId="0" borderId="4" xfId="20" applyFont="1" applyFill="1" applyBorder="1" applyAlignment="1">
      <alignment wrapText="1"/>
      <protection/>
    </xf>
    <xf numFmtId="3" fontId="3" fillId="5" borderId="4" xfId="20" applyNumberFormat="1" applyFont="1" applyFill="1" applyBorder="1" applyAlignment="1">
      <alignment horizontal="right" wrapText="1"/>
      <protection/>
    </xf>
    <xf numFmtId="164" fontId="3" fillId="0" borderId="6" xfId="20" applyNumberFormat="1" applyFont="1" applyFill="1" applyBorder="1" applyAlignment="1">
      <alignment horizontal="right" wrapText="1"/>
      <protection/>
    </xf>
    <xf numFmtId="164" fontId="3" fillId="0" borderId="4" xfId="20" applyNumberFormat="1" applyFont="1" applyFill="1" applyBorder="1" applyAlignment="1">
      <alignment horizontal="right" wrapText="1"/>
      <protection/>
    </xf>
    <xf numFmtId="164" fontId="3" fillId="0" borderId="5" xfId="20" applyNumberFormat="1" applyFont="1" applyFill="1" applyBorder="1" applyAlignment="1">
      <alignment horizontal="right" wrapText="1"/>
      <protection/>
    </xf>
    <xf numFmtId="3" fontId="3" fillId="5" borderId="5" xfId="20" applyNumberFormat="1" applyFont="1" applyFill="1" applyBorder="1" applyAlignment="1">
      <alignment horizontal="right" wrapText="1"/>
      <protection/>
    </xf>
    <xf numFmtId="3" fontId="3" fillId="5" borderId="6" xfId="20" applyNumberFormat="1" applyFont="1" applyFill="1" applyBorder="1" applyAlignment="1">
      <alignment horizontal="right" wrapText="1"/>
      <protection/>
    </xf>
    <xf numFmtId="164" fontId="5" fillId="0" borderId="0" xfId="0" applyNumberFormat="1" applyFont="1" applyAlignment="1">
      <alignment/>
    </xf>
    <xf numFmtId="164" fontId="5" fillId="0" borderId="27" xfId="0" applyNumberFormat="1" applyFont="1" applyBorder="1" applyAlignment="1">
      <alignment/>
    </xf>
    <xf numFmtId="164" fontId="3" fillId="0" borderId="28" xfId="20" applyNumberFormat="1" applyFont="1" applyFill="1" applyBorder="1" applyAlignment="1">
      <alignment horizontal="right" wrapText="1"/>
      <protection/>
    </xf>
    <xf numFmtId="164" fontId="3" fillId="6" borderId="6" xfId="20" applyNumberFormat="1" applyFont="1" applyFill="1" applyBorder="1" applyAlignment="1">
      <alignment horizontal="right" wrapText="1"/>
      <protection/>
    </xf>
    <xf numFmtId="164" fontId="3" fillId="6" borderId="4" xfId="20" applyNumberFormat="1" applyFont="1" applyFill="1" applyBorder="1" applyAlignment="1">
      <alignment horizontal="right" wrapText="1"/>
      <protection/>
    </xf>
    <xf numFmtId="164" fontId="3" fillId="6" borderId="5" xfId="20" applyNumberFormat="1" applyFont="1" applyFill="1" applyBorder="1" applyAlignment="1">
      <alignment horizontal="right" wrapText="1"/>
      <protection/>
    </xf>
    <xf numFmtId="164" fontId="4" fillId="2" borderId="8" xfId="0" applyNumberFormat="1" applyFont="1" applyFill="1" applyBorder="1" applyAlignment="1">
      <alignment/>
    </xf>
    <xf numFmtId="164" fontId="4" fillId="2" borderId="27" xfId="0" applyNumberFormat="1" applyFont="1" applyFill="1" applyBorder="1" applyAlignment="1">
      <alignment/>
    </xf>
    <xf numFmtId="164" fontId="3" fillId="6" borderId="28" xfId="20" applyNumberFormat="1" applyFont="1" applyFill="1" applyBorder="1" applyAlignment="1">
      <alignment horizontal="right" wrapText="1"/>
      <protection/>
    </xf>
    <xf numFmtId="0" fontId="3" fillId="0" borderId="6" xfId="20" applyFont="1" applyFill="1" applyBorder="1" applyAlignment="1">
      <alignment wrapText="1"/>
      <protection/>
    </xf>
    <xf numFmtId="0" fontId="2" fillId="4" borderId="11" xfId="0" applyFont="1" applyFill="1" applyBorder="1" applyAlignment="1">
      <alignment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800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view="pageBreakPreview"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99" sqref="F99"/>
    </sheetView>
  </sheetViews>
  <sheetFormatPr defaultColWidth="9.140625" defaultRowHeight="12.75"/>
  <cols>
    <col min="1" max="1" width="4.00390625" style="1" bestFit="1" customWidth="1"/>
    <col min="2" max="2" width="34.421875" style="1" customWidth="1"/>
    <col min="3" max="3" width="10.8515625" style="1" bestFit="1" customWidth="1"/>
    <col min="4" max="4" width="14.8515625" style="1" customWidth="1"/>
    <col min="5" max="5" width="8.00390625" style="1" bestFit="1" customWidth="1"/>
    <col min="6" max="6" width="14.7109375" style="1" customWidth="1"/>
    <col min="7" max="7" width="10.8515625" style="1" customWidth="1"/>
    <col min="8" max="8" width="12.7109375" style="1" customWidth="1"/>
    <col min="9" max="9" width="8.421875" style="1" customWidth="1"/>
    <col min="10" max="10" width="12.7109375" style="1" customWidth="1"/>
    <col min="11" max="11" width="8.421875" style="1" customWidth="1"/>
    <col min="12" max="12" width="12.7109375" style="1" customWidth="1"/>
    <col min="13" max="13" width="8.421875" style="1" customWidth="1"/>
    <col min="14" max="16384" width="9.140625" style="1" customWidth="1"/>
  </cols>
  <sheetData>
    <row r="1" spans="1:13" s="70" customFormat="1" ht="63" customHeight="1">
      <c r="A1" s="72" t="s">
        <v>113</v>
      </c>
      <c r="B1" s="72"/>
      <c r="D1" s="71" t="s">
        <v>114</v>
      </c>
      <c r="E1" s="72"/>
      <c r="F1" s="72"/>
      <c r="G1" s="72"/>
      <c r="H1" s="71" t="s">
        <v>114</v>
      </c>
      <c r="I1" s="72"/>
      <c r="J1" s="72"/>
      <c r="K1" s="72"/>
      <c r="L1" s="72"/>
      <c r="M1" s="72"/>
    </row>
    <row r="2" spans="1:13" ht="25.5">
      <c r="A2" s="73"/>
      <c r="B2" s="73"/>
      <c r="C2" s="68" t="s">
        <v>12</v>
      </c>
      <c r="D2" s="13" t="s">
        <v>4</v>
      </c>
      <c r="E2" s="9"/>
      <c r="F2" s="13" t="s">
        <v>6</v>
      </c>
      <c r="G2" s="12"/>
      <c r="H2" s="13" t="s">
        <v>10</v>
      </c>
      <c r="I2" s="9"/>
      <c r="J2" s="13" t="s">
        <v>11</v>
      </c>
      <c r="K2" s="12"/>
      <c r="L2" s="66" t="s">
        <v>7</v>
      </c>
      <c r="M2" s="12"/>
    </row>
    <row r="3" spans="1:13" ht="27" customHeight="1">
      <c r="A3" s="5" t="s">
        <v>0</v>
      </c>
      <c r="B3" s="3" t="s">
        <v>1</v>
      </c>
      <c r="C3" s="69"/>
      <c r="D3" s="4" t="s">
        <v>3</v>
      </c>
      <c r="E3" s="11" t="s">
        <v>2</v>
      </c>
      <c r="F3" s="4" t="s">
        <v>5</v>
      </c>
      <c r="G3" s="11" t="s">
        <v>2</v>
      </c>
      <c r="H3" s="4" t="s">
        <v>8</v>
      </c>
      <c r="I3" s="11" t="s">
        <v>2</v>
      </c>
      <c r="J3" s="4" t="s">
        <v>9</v>
      </c>
      <c r="K3" s="11" t="s">
        <v>2</v>
      </c>
      <c r="L3" s="67"/>
      <c r="M3" s="11" t="s">
        <v>2</v>
      </c>
    </row>
    <row r="4" spans="1:13" ht="12.75">
      <c r="A4" s="48">
        <v>1</v>
      </c>
      <c r="B4" s="48" t="s">
        <v>13</v>
      </c>
      <c r="C4" s="49">
        <v>9479</v>
      </c>
      <c r="D4" s="50">
        <v>800000</v>
      </c>
      <c r="E4" s="50">
        <f>D4/$C4</f>
        <v>84.39708830045363</v>
      </c>
      <c r="F4" s="50">
        <v>0</v>
      </c>
      <c r="G4" s="50">
        <f>F4/$C4</f>
        <v>0</v>
      </c>
      <c r="H4" s="50">
        <v>3333654</v>
      </c>
      <c r="I4" s="50">
        <f>H4/$C4</f>
        <v>351.6883637514506</v>
      </c>
      <c r="J4" s="50">
        <v>512366</v>
      </c>
      <c r="K4" s="50">
        <f>J4/$C4</f>
        <v>54.052748180187784</v>
      </c>
      <c r="L4" s="58">
        <f>D4+F4+H4+J4</f>
        <v>4646020</v>
      </c>
      <c r="M4" s="50">
        <f>L4/$C4</f>
        <v>490.138200232092</v>
      </c>
    </row>
    <row r="5" spans="1:13" ht="12.75">
      <c r="A5" s="6">
        <v>2</v>
      </c>
      <c r="B5" s="48" t="s">
        <v>14</v>
      </c>
      <c r="C5" s="49">
        <v>4303</v>
      </c>
      <c r="D5" s="51">
        <v>1327339</v>
      </c>
      <c r="E5" s="51">
        <f aca="true" t="shared" si="0" ref="E5:E70">D5/$C5</f>
        <v>308.4682779456193</v>
      </c>
      <c r="F5" s="51">
        <v>0</v>
      </c>
      <c r="G5" s="51">
        <f aca="true" t="shared" si="1" ref="G5:G70">F5/$C5</f>
        <v>0</v>
      </c>
      <c r="H5" s="51">
        <v>1556610</v>
      </c>
      <c r="I5" s="51">
        <f aca="true" t="shared" si="2" ref="I5:I70">H5/$C5</f>
        <v>361.7499419009993</v>
      </c>
      <c r="J5" s="51">
        <v>127949</v>
      </c>
      <c r="K5" s="51">
        <f aca="true" t="shared" si="3" ref="K5:K70">J5/$C5</f>
        <v>29.734836160818034</v>
      </c>
      <c r="L5" s="59">
        <f aca="true" t="shared" si="4" ref="L5:L68">D5+F5+H5+J5</f>
        <v>3011898</v>
      </c>
      <c r="M5" s="51">
        <f aca="true" t="shared" si="5" ref="M5:M70">L5/$C5</f>
        <v>699.9530560074367</v>
      </c>
    </row>
    <row r="6" spans="1:13" ht="12.75">
      <c r="A6" s="6">
        <v>3</v>
      </c>
      <c r="B6" s="48" t="s">
        <v>15</v>
      </c>
      <c r="C6" s="49">
        <v>18199</v>
      </c>
      <c r="D6" s="51">
        <v>3495000</v>
      </c>
      <c r="E6" s="51">
        <f t="shared" si="0"/>
        <v>192.04351887466345</v>
      </c>
      <c r="F6" s="51">
        <v>0</v>
      </c>
      <c r="G6" s="51">
        <f t="shared" si="1"/>
        <v>0</v>
      </c>
      <c r="H6" s="51">
        <v>0</v>
      </c>
      <c r="I6" s="51">
        <f t="shared" si="2"/>
        <v>0</v>
      </c>
      <c r="J6" s="51">
        <v>443801</v>
      </c>
      <c r="K6" s="51">
        <f t="shared" si="3"/>
        <v>24.386010220341777</v>
      </c>
      <c r="L6" s="59">
        <f t="shared" si="4"/>
        <v>3938801</v>
      </c>
      <c r="M6" s="51">
        <f t="shared" si="5"/>
        <v>216.42952909500522</v>
      </c>
    </row>
    <row r="7" spans="1:13" ht="12.75">
      <c r="A7" s="6">
        <v>4</v>
      </c>
      <c r="B7" s="48" t="s">
        <v>16</v>
      </c>
      <c r="C7" s="49">
        <v>4217</v>
      </c>
      <c r="D7" s="51">
        <v>274000</v>
      </c>
      <c r="E7" s="51">
        <f t="shared" si="0"/>
        <v>64.97510078254683</v>
      </c>
      <c r="F7" s="51">
        <v>0</v>
      </c>
      <c r="G7" s="51">
        <f t="shared" si="1"/>
        <v>0</v>
      </c>
      <c r="H7" s="51">
        <v>1555926</v>
      </c>
      <c r="I7" s="51">
        <f t="shared" si="2"/>
        <v>368.96514109556557</v>
      </c>
      <c r="J7" s="51">
        <v>316780</v>
      </c>
      <c r="K7" s="51">
        <f t="shared" si="3"/>
        <v>75.11975337917951</v>
      </c>
      <c r="L7" s="59">
        <f t="shared" si="4"/>
        <v>2146706</v>
      </c>
      <c r="M7" s="51">
        <f t="shared" si="5"/>
        <v>509.0599952572919</v>
      </c>
    </row>
    <row r="8" spans="1:13" ht="12.75">
      <c r="A8" s="7">
        <v>5</v>
      </c>
      <c r="B8" s="15" t="s">
        <v>17</v>
      </c>
      <c r="C8" s="10">
        <v>6261</v>
      </c>
      <c r="D8" s="52">
        <v>166000</v>
      </c>
      <c r="E8" s="52">
        <f t="shared" si="0"/>
        <v>26.51333652771123</v>
      </c>
      <c r="F8" s="52">
        <v>0</v>
      </c>
      <c r="G8" s="52">
        <f t="shared" si="1"/>
        <v>0</v>
      </c>
      <c r="H8" s="52">
        <v>4081264</v>
      </c>
      <c r="I8" s="52">
        <f t="shared" si="2"/>
        <v>651.8549752435713</v>
      </c>
      <c r="J8" s="52">
        <v>878268</v>
      </c>
      <c r="K8" s="52">
        <f t="shared" si="3"/>
        <v>140.2759942501198</v>
      </c>
      <c r="L8" s="60">
        <f t="shared" si="4"/>
        <v>5125532</v>
      </c>
      <c r="M8" s="52">
        <f t="shared" si="5"/>
        <v>818.6443060214024</v>
      </c>
    </row>
    <row r="9" spans="1:13" ht="12.75">
      <c r="A9" s="8">
        <v>6</v>
      </c>
      <c r="B9" s="48" t="s">
        <v>18</v>
      </c>
      <c r="C9" s="49">
        <v>6106</v>
      </c>
      <c r="D9" s="50">
        <v>1105000</v>
      </c>
      <c r="E9" s="50">
        <f t="shared" si="0"/>
        <v>180.9695381591877</v>
      </c>
      <c r="F9" s="50">
        <v>0</v>
      </c>
      <c r="G9" s="50">
        <f t="shared" si="1"/>
        <v>0</v>
      </c>
      <c r="H9" s="50">
        <v>2559</v>
      </c>
      <c r="I9" s="50">
        <f t="shared" si="2"/>
        <v>0.4190959711758926</v>
      </c>
      <c r="J9" s="50">
        <v>116467</v>
      </c>
      <c r="K9" s="50">
        <f t="shared" si="3"/>
        <v>19.07418932197838</v>
      </c>
      <c r="L9" s="58">
        <f t="shared" si="4"/>
        <v>1224026</v>
      </c>
      <c r="M9" s="50">
        <f t="shared" si="5"/>
        <v>200.46282345234195</v>
      </c>
    </row>
    <row r="10" spans="1:13" ht="12.75">
      <c r="A10" s="6">
        <v>7</v>
      </c>
      <c r="B10" s="48" t="s">
        <v>19</v>
      </c>
      <c r="C10" s="49">
        <v>2368</v>
      </c>
      <c r="D10" s="51">
        <v>897618</v>
      </c>
      <c r="E10" s="51">
        <f t="shared" si="0"/>
        <v>379.0616554054054</v>
      </c>
      <c r="F10" s="51">
        <v>0</v>
      </c>
      <c r="G10" s="51">
        <f t="shared" si="1"/>
        <v>0</v>
      </c>
      <c r="H10" s="51">
        <v>865003</v>
      </c>
      <c r="I10" s="51">
        <f t="shared" si="2"/>
        <v>365.28842905405406</v>
      </c>
      <c r="J10" s="51">
        <v>187910</v>
      </c>
      <c r="K10" s="51">
        <f t="shared" si="3"/>
        <v>79.35388513513513</v>
      </c>
      <c r="L10" s="59">
        <f t="shared" si="4"/>
        <v>1950531</v>
      </c>
      <c r="M10" s="51">
        <f t="shared" si="5"/>
        <v>823.7039695945946</v>
      </c>
    </row>
    <row r="11" spans="1:13" ht="12.75">
      <c r="A11" s="6">
        <v>8</v>
      </c>
      <c r="B11" s="48" t="s">
        <v>20</v>
      </c>
      <c r="C11" s="49">
        <v>19393</v>
      </c>
      <c r="D11" s="51">
        <v>5345167</v>
      </c>
      <c r="E11" s="51">
        <f t="shared" si="0"/>
        <v>275.6235239519414</v>
      </c>
      <c r="F11" s="51">
        <v>0</v>
      </c>
      <c r="G11" s="51">
        <f t="shared" si="1"/>
        <v>0</v>
      </c>
      <c r="H11" s="51">
        <v>64319782</v>
      </c>
      <c r="I11" s="51">
        <f t="shared" si="2"/>
        <v>3316.6494095807766</v>
      </c>
      <c r="J11" s="51">
        <v>414855</v>
      </c>
      <c r="K11" s="51">
        <f t="shared" si="3"/>
        <v>21.39199711236013</v>
      </c>
      <c r="L11" s="59">
        <f t="shared" si="4"/>
        <v>70079804</v>
      </c>
      <c r="M11" s="51">
        <f t="shared" si="5"/>
        <v>3613.664930645078</v>
      </c>
    </row>
    <row r="12" spans="1:13" ht="12.75">
      <c r="A12" s="6">
        <v>9</v>
      </c>
      <c r="B12" s="48" t="s">
        <v>21</v>
      </c>
      <c r="C12" s="49">
        <v>43019</v>
      </c>
      <c r="D12" s="51">
        <v>3644545</v>
      </c>
      <c r="E12" s="51">
        <f t="shared" si="0"/>
        <v>84.71942630000697</v>
      </c>
      <c r="F12" s="51">
        <v>0</v>
      </c>
      <c r="G12" s="51">
        <f t="shared" si="1"/>
        <v>0</v>
      </c>
      <c r="H12" s="51">
        <v>1159957</v>
      </c>
      <c r="I12" s="51">
        <f t="shared" si="2"/>
        <v>26.963829935609848</v>
      </c>
      <c r="J12" s="51">
        <v>1986988</v>
      </c>
      <c r="K12" s="51">
        <f t="shared" si="3"/>
        <v>46.188614333201606</v>
      </c>
      <c r="L12" s="59">
        <f t="shared" si="4"/>
        <v>6791490</v>
      </c>
      <c r="M12" s="51">
        <f t="shared" si="5"/>
        <v>157.87187056881842</v>
      </c>
    </row>
    <row r="13" spans="1:13" ht="12.75">
      <c r="A13" s="7">
        <v>10</v>
      </c>
      <c r="B13" s="15" t="s">
        <v>22</v>
      </c>
      <c r="C13" s="10">
        <v>32247</v>
      </c>
      <c r="D13" s="52">
        <v>16793672</v>
      </c>
      <c r="E13" s="52">
        <f t="shared" si="0"/>
        <v>520.7824603839117</v>
      </c>
      <c r="F13" s="52">
        <v>31741</v>
      </c>
      <c r="G13" s="52">
        <f t="shared" si="1"/>
        <v>0.9843086178559246</v>
      </c>
      <c r="H13" s="52">
        <v>7355385</v>
      </c>
      <c r="I13" s="52">
        <f t="shared" si="2"/>
        <v>228.09517164387384</v>
      </c>
      <c r="J13" s="52">
        <v>1061744</v>
      </c>
      <c r="K13" s="52">
        <f t="shared" si="3"/>
        <v>32.92535739758737</v>
      </c>
      <c r="L13" s="60">
        <f t="shared" si="4"/>
        <v>25242542</v>
      </c>
      <c r="M13" s="52">
        <f t="shared" si="5"/>
        <v>782.7872980432288</v>
      </c>
    </row>
    <row r="14" spans="1:13" ht="12.75">
      <c r="A14" s="6">
        <v>11</v>
      </c>
      <c r="B14" s="48" t="s">
        <v>23</v>
      </c>
      <c r="C14" s="49">
        <v>1818</v>
      </c>
      <c r="D14" s="51">
        <v>12727</v>
      </c>
      <c r="E14" s="51">
        <f t="shared" si="0"/>
        <v>7.0005500550055</v>
      </c>
      <c r="F14" s="51">
        <v>0</v>
      </c>
      <c r="G14" s="51">
        <f t="shared" si="1"/>
        <v>0</v>
      </c>
      <c r="H14" s="51">
        <v>0</v>
      </c>
      <c r="I14" s="51">
        <f t="shared" si="2"/>
        <v>0</v>
      </c>
      <c r="J14" s="51">
        <v>92650</v>
      </c>
      <c r="K14" s="51">
        <f t="shared" si="3"/>
        <v>50.96259625962596</v>
      </c>
      <c r="L14" s="59">
        <f t="shared" si="4"/>
        <v>105377</v>
      </c>
      <c r="M14" s="51">
        <f t="shared" si="5"/>
        <v>57.963146314631466</v>
      </c>
    </row>
    <row r="15" spans="1:13" ht="12.75">
      <c r="A15" s="6">
        <v>12</v>
      </c>
      <c r="B15" s="48" t="s">
        <v>24</v>
      </c>
      <c r="C15" s="49">
        <v>1530</v>
      </c>
      <c r="D15" s="51">
        <v>945000</v>
      </c>
      <c r="E15" s="51">
        <f t="shared" si="0"/>
        <v>617.6470588235294</v>
      </c>
      <c r="F15" s="51">
        <v>0</v>
      </c>
      <c r="G15" s="51">
        <f t="shared" si="1"/>
        <v>0</v>
      </c>
      <c r="H15" s="51">
        <v>75000</v>
      </c>
      <c r="I15" s="51">
        <f t="shared" si="2"/>
        <v>49.01960784313726</v>
      </c>
      <c r="J15" s="51">
        <v>12412</v>
      </c>
      <c r="K15" s="51">
        <f t="shared" si="3"/>
        <v>8.112418300653594</v>
      </c>
      <c r="L15" s="59">
        <f t="shared" si="4"/>
        <v>1032412</v>
      </c>
      <c r="M15" s="51">
        <f t="shared" si="5"/>
        <v>674.7790849673203</v>
      </c>
    </row>
    <row r="16" spans="1:13" ht="12.75">
      <c r="A16" s="6">
        <v>13</v>
      </c>
      <c r="B16" s="48" t="s">
        <v>25</v>
      </c>
      <c r="C16" s="49">
        <v>1783</v>
      </c>
      <c r="D16" s="51">
        <v>190182</v>
      </c>
      <c r="E16" s="51">
        <f t="shared" si="0"/>
        <v>106.66404935501963</v>
      </c>
      <c r="F16" s="51">
        <v>860</v>
      </c>
      <c r="G16" s="51">
        <f t="shared" si="1"/>
        <v>0.4823331463825014</v>
      </c>
      <c r="H16" s="51">
        <v>85330</v>
      </c>
      <c r="I16" s="51">
        <f t="shared" si="2"/>
        <v>47.85754346606842</v>
      </c>
      <c r="J16" s="51">
        <v>147597</v>
      </c>
      <c r="K16" s="51">
        <f t="shared" si="3"/>
        <v>82.7801458216489</v>
      </c>
      <c r="L16" s="59">
        <f t="shared" si="4"/>
        <v>423969</v>
      </c>
      <c r="M16" s="51">
        <f t="shared" si="5"/>
        <v>237.78407178911945</v>
      </c>
    </row>
    <row r="17" spans="1:13" ht="12.75">
      <c r="A17" s="6">
        <v>14</v>
      </c>
      <c r="B17" s="48" t="s">
        <v>26</v>
      </c>
      <c r="C17" s="49">
        <v>2579</v>
      </c>
      <c r="D17" s="51">
        <v>772780</v>
      </c>
      <c r="E17" s="51">
        <f t="shared" si="0"/>
        <v>299.6432725862737</v>
      </c>
      <c r="F17" s="51">
        <v>0</v>
      </c>
      <c r="G17" s="51">
        <f t="shared" si="1"/>
        <v>0</v>
      </c>
      <c r="H17" s="51">
        <v>1456684</v>
      </c>
      <c r="I17" s="51">
        <f t="shared" si="2"/>
        <v>564.8251260178364</v>
      </c>
      <c r="J17" s="51">
        <v>55128</v>
      </c>
      <c r="K17" s="51">
        <f t="shared" si="3"/>
        <v>21.37572702597906</v>
      </c>
      <c r="L17" s="59">
        <f t="shared" si="4"/>
        <v>2284592</v>
      </c>
      <c r="M17" s="51">
        <f t="shared" si="5"/>
        <v>885.8441256300891</v>
      </c>
    </row>
    <row r="18" spans="1:13" ht="12.75">
      <c r="A18" s="7">
        <v>15</v>
      </c>
      <c r="B18" s="15" t="s">
        <v>27</v>
      </c>
      <c r="C18" s="10">
        <v>4042</v>
      </c>
      <c r="D18" s="52">
        <v>394273</v>
      </c>
      <c r="E18" s="52">
        <f t="shared" si="0"/>
        <v>97.54403760514597</v>
      </c>
      <c r="F18" s="52">
        <v>0</v>
      </c>
      <c r="G18" s="52">
        <f t="shared" si="1"/>
        <v>0</v>
      </c>
      <c r="H18" s="52">
        <v>5263790</v>
      </c>
      <c r="I18" s="52">
        <f t="shared" si="2"/>
        <v>1302.2736269173677</v>
      </c>
      <c r="J18" s="52">
        <v>173196</v>
      </c>
      <c r="K18" s="52">
        <f t="shared" si="3"/>
        <v>42.84908461157843</v>
      </c>
      <c r="L18" s="60">
        <f t="shared" si="4"/>
        <v>5831259</v>
      </c>
      <c r="M18" s="52">
        <f t="shared" si="5"/>
        <v>1442.666749134092</v>
      </c>
    </row>
    <row r="19" spans="1:13" ht="12.75">
      <c r="A19" s="6">
        <v>16</v>
      </c>
      <c r="B19" s="48" t="s">
        <v>28</v>
      </c>
      <c r="C19" s="49">
        <v>4965</v>
      </c>
      <c r="D19" s="51">
        <v>2668000</v>
      </c>
      <c r="E19" s="51">
        <f t="shared" si="0"/>
        <v>537.3615307150051</v>
      </c>
      <c r="F19" s="51">
        <v>0</v>
      </c>
      <c r="G19" s="51">
        <f t="shared" si="1"/>
        <v>0</v>
      </c>
      <c r="H19" s="51">
        <v>2357777</v>
      </c>
      <c r="I19" s="51">
        <f t="shared" si="2"/>
        <v>474.879556898288</v>
      </c>
      <c r="J19" s="51">
        <v>235446</v>
      </c>
      <c r="K19" s="51">
        <f t="shared" si="3"/>
        <v>47.421148036253776</v>
      </c>
      <c r="L19" s="59">
        <f t="shared" si="4"/>
        <v>5261223</v>
      </c>
      <c r="M19" s="51">
        <f t="shared" si="5"/>
        <v>1059.6622356495468</v>
      </c>
    </row>
    <row r="20" spans="1:13" ht="12.75">
      <c r="A20" s="6">
        <v>17</v>
      </c>
      <c r="B20" s="48" t="s">
        <v>29</v>
      </c>
      <c r="C20" s="49">
        <v>49197</v>
      </c>
      <c r="D20" s="51">
        <v>163636</v>
      </c>
      <c r="E20" s="51">
        <f t="shared" si="0"/>
        <v>3.3261377726284125</v>
      </c>
      <c r="F20" s="51">
        <v>0</v>
      </c>
      <c r="G20" s="51">
        <f t="shared" si="1"/>
        <v>0</v>
      </c>
      <c r="H20" s="51">
        <v>11820086</v>
      </c>
      <c r="I20" s="51">
        <f t="shared" si="2"/>
        <v>240.26030042482265</v>
      </c>
      <c r="J20" s="51">
        <v>5079270</v>
      </c>
      <c r="K20" s="51">
        <f t="shared" si="3"/>
        <v>103.24349045673517</v>
      </c>
      <c r="L20" s="59">
        <f t="shared" si="4"/>
        <v>17062992</v>
      </c>
      <c r="M20" s="51">
        <f t="shared" si="5"/>
        <v>346.82992865418623</v>
      </c>
    </row>
    <row r="21" spans="1:13" ht="12.75">
      <c r="A21" s="6">
        <v>18</v>
      </c>
      <c r="B21" s="48" t="s">
        <v>30</v>
      </c>
      <c r="C21" s="49">
        <v>1499</v>
      </c>
      <c r="D21" s="51">
        <v>151218</v>
      </c>
      <c r="E21" s="51">
        <f t="shared" si="0"/>
        <v>100.87925283522348</v>
      </c>
      <c r="F21" s="51">
        <v>0</v>
      </c>
      <c r="G21" s="51">
        <f t="shared" si="1"/>
        <v>0</v>
      </c>
      <c r="H21" s="51">
        <v>2967092</v>
      </c>
      <c r="I21" s="51">
        <f t="shared" si="2"/>
        <v>1979.3809206137425</v>
      </c>
      <c r="J21" s="51">
        <v>152016</v>
      </c>
      <c r="K21" s="51">
        <f t="shared" si="3"/>
        <v>101.41160773849232</v>
      </c>
      <c r="L21" s="59">
        <f t="shared" si="4"/>
        <v>3270326</v>
      </c>
      <c r="M21" s="51">
        <f t="shared" si="5"/>
        <v>2181.6717811874582</v>
      </c>
    </row>
    <row r="22" spans="1:13" ht="12.75">
      <c r="A22" s="6">
        <v>19</v>
      </c>
      <c r="B22" s="48" t="s">
        <v>31</v>
      </c>
      <c r="C22" s="49">
        <v>2356</v>
      </c>
      <c r="D22" s="51">
        <v>0</v>
      </c>
      <c r="E22" s="51">
        <f t="shared" si="0"/>
        <v>0</v>
      </c>
      <c r="F22" s="51">
        <v>0</v>
      </c>
      <c r="G22" s="51">
        <f t="shared" si="1"/>
        <v>0</v>
      </c>
      <c r="H22" s="51">
        <v>1348801</v>
      </c>
      <c r="I22" s="51">
        <f t="shared" si="2"/>
        <v>572.4961799660441</v>
      </c>
      <c r="J22" s="51">
        <v>137937</v>
      </c>
      <c r="K22" s="51">
        <f t="shared" si="3"/>
        <v>58.54711375212224</v>
      </c>
      <c r="L22" s="59">
        <f t="shared" si="4"/>
        <v>1486738</v>
      </c>
      <c r="M22" s="51">
        <f t="shared" si="5"/>
        <v>631.0432937181664</v>
      </c>
    </row>
    <row r="23" spans="1:13" ht="12.75">
      <c r="A23" s="7">
        <v>20</v>
      </c>
      <c r="B23" s="15" t="s">
        <v>32</v>
      </c>
      <c r="C23" s="10">
        <v>6173</v>
      </c>
      <c r="D23" s="52">
        <v>521182</v>
      </c>
      <c r="E23" s="52">
        <f t="shared" si="0"/>
        <v>84.4292888384902</v>
      </c>
      <c r="F23" s="52">
        <v>0</v>
      </c>
      <c r="G23" s="52">
        <f t="shared" si="1"/>
        <v>0</v>
      </c>
      <c r="H23" s="52">
        <v>2376977</v>
      </c>
      <c r="I23" s="52">
        <f t="shared" si="2"/>
        <v>385.0602624331767</v>
      </c>
      <c r="J23" s="52">
        <v>347887</v>
      </c>
      <c r="K23" s="52">
        <f t="shared" si="3"/>
        <v>56.35622873805281</v>
      </c>
      <c r="L23" s="60">
        <f t="shared" si="4"/>
        <v>3246046</v>
      </c>
      <c r="M23" s="52">
        <f t="shared" si="5"/>
        <v>525.8457800097198</v>
      </c>
    </row>
    <row r="24" spans="1:13" ht="12.75">
      <c r="A24" s="6">
        <v>21</v>
      </c>
      <c r="B24" s="48" t="s">
        <v>33</v>
      </c>
      <c r="C24" s="49">
        <v>3476</v>
      </c>
      <c r="D24" s="51">
        <v>0</v>
      </c>
      <c r="E24" s="51">
        <f t="shared" si="0"/>
        <v>0</v>
      </c>
      <c r="F24" s="51">
        <v>0</v>
      </c>
      <c r="G24" s="51">
        <f t="shared" si="1"/>
        <v>0</v>
      </c>
      <c r="H24" s="51">
        <v>348423</v>
      </c>
      <c r="I24" s="51">
        <f t="shared" si="2"/>
        <v>100.2367663981588</v>
      </c>
      <c r="J24" s="51">
        <v>442770</v>
      </c>
      <c r="K24" s="51">
        <f t="shared" si="3"/>
        <v>127.37917146144994</v>
      </c>
      <c r="L24" s="59">
        <f t="shared" si="4"/>
        <v>791193</v>
      </c>
      <c r="M24" s="51">
        <f t="shared" si="5"/>
        <v>227.61593785960875</v>
      </c>
    </row>
    <row r="25" spans="1:13" ht="12.75">
      <c r="A25" s="6">
        <v>22</v>
      </c>
      <c r="B25" s="48" t="s">
        <v>34</v>
      </c>
      <c r="C25" s="49">
        <v>3559</v>
      </c>
      <c r="D25" s="51">
        <v>0</v>
      </c>
      <c r="E25" s="51">
        <f t="shared" si="0"/>
        <v>0</v>
      </c>
      <c r="F25" s="51">
        <v>760379</v>
      </c>
      <c r="G25" s="51">
        <f t="shared" si="1"/>
        <v>213.6496206799663</v>
      </c>
      <c r="H25" s="51">
        <v>2478731</v>
      </c>
      <c r="I25" s="51">
        <f t="shared" si="2"/>
        <v>696.4683899971902</v>
      </c>
      <c r="J25" s="51">
        <v>152813</v>
      </c>
      <c r="K25" s="51">
        <f t="shared" si="3"/>
        <v>42.9370609721832</v>
      </c>
      <c r="L25" s="59">
        <f t="shared" si="4"/>
        <v>3391923</v>
      </c>
      <c r="M25" s="51">
        <f t="shared" si="5"/>
        <v>953.0550716493397</v>
      </c>
    </row>
    <row r="26" spans="1:13" ht="12.75">
      <c r="A26" s="6">
        <v>23</v>
      </c>
      <c r="B26" s="48" t="s">
        <v>35</v>
      </c>
      <c r="C26" s="49">
        <v>14129</v>
      </c>
      <c r="D26" s="51">
        <v>4450000</v>
      </c>
      <c r="E26" s="51">
        <f t="shared" si="0"/>
        <v>314.9550569750159</v>
      </c>
      <c r="F26" s="51">
        <v>0</v>
      </c>
      <c r="G26" s="51">
        <f t="shared" si="1"/>
        <v>0</v>
      </c>
      <c r="H26" s="51">
        <v>1658146</v>
      </c>
      <c r="I26" s="51">
        <f t="shared" si="2"/>
        <v>117.35763323660557</v>
      </c>
      <c r="J26" s="51">
        <v>474597</v>
      </c>
      <c r="K26" s="51">
        <f t="shared" si="3"/>
        <v>33.59027532026329</v>
      </c>
      <c r="L26" s="59">
        <f t="shared" si="4"/>
        <v>6582743</v>
      </c>
      <c r="M26" s="51">
        <f t="shared" si="5"/>
        <v>465.9029655318848</v>
      </c>
    </row>
    <row r="27" spans="1:13" ht="12.75">
      <c r="A27" s="6">
        <v>24</v>
      </c>
      <c r="B27" s="48" t="s">
        <v>36</v>
      </c>
      <c r="C27" s="49">
        <v>4290</v>
      </c>
      <c r="D27" s="51">
        <v>3180000</v>
      </c>
      <c r="E27" s="51">
        <f t="shared" si="0"/>
        <v>741.2587412587412</v>
      </c>
      <c r="F27" s="51">
        <v>0</v>
      </c>
      <c r="G27" s="51">
        <f t="shared" si="1"/>
        <v>0</v>
      </c>
      <c r="H27" s="51">
        <v>7418634</v>
      </c>
      <c r="I27" s="51">
        <f t="shared" si="2"/>
        <v>1729.2853146853147</v>
      </c>
      <c r="J27" s="51">
        <v>0</v>
      </c>
      <c r="K27" s="51">
        <f t="shared" si="3"/>
        <v>0</v>
      </c>
      <c r="L27" s="59">
        <f t="shared" si="4"/>
        <v>10598634</v>
      </c>
      <c r="M27" s="51">
        <f t="shared" si="5"/>
        <v>2470.544055944056</v>
      </c>
    </row>
    <row r="28" spans="1:13" ht="12.75">
      <c r="A28" s="7">
        <v>25</v>
      </c>
      <c r="B28" s="15" t="s">
        <v>37</v>
      </c>
      <c r="C28" s="10">
        <v>2162</v>
      </c>
      <c r="D28" s="52">
        <v>424957</v>
      </c>
      <c r="E28" s="52">
        <f t="shared" si="0"/>
        <v>196.55735430157262</v>
      </c>
      <c r="F28" s="52">
        <v>0</v>
      </c>
      <c r="G28" s="52">
        <f t="shared" si="1"/>
        <v>0</v>
      </c>
      <c r="H28" s="52">
        <v>1448153</v>
      </c>
      <c r="I28" s="52">
        <f t="shared" si="2"/>
        <v>669.8209990749306</v>
      </c>
      <c r="J28" s="52">
        <v>94065</v>
      </c>
      <c r="K28" s="52">
        <f t="shared" si="3"/>
        <v>43.50832562442183</v>
      </c>
      <c r="L28" s="60">
        <f t="shared" si="4"/>
        <v>1967175</v>
      </c>
      <c r="M28" s="52">
        <f t="shared" si="5"/>
        <v>909.886679000925</v>
      </c>
    </row>
    <row r="29" spans="1:13" ht="12.75">
      <c r="A29" s="6">
        <v>26</v>
      </c>
      <c r="B29" s="48" t="s">
        <v>38</v>
      </c>
      <c r="C29" s="49">
        <v>43528</v>
      </c>
      <c r="D29" s="51">
        <v>20619809</v>
      </c>
      <c r="E29" s="51">
        <f t="shared" si="0"/>
        <v>473.7136785517368</v>
      </c>
      <c r="F29" s="51">
        <v>0</v>
      </c>
      <c r="G29" s="51">
        <f t="shared" si="1"/>
        <v>0</v>
      </c>
      <c r="H29" s="51">
        <v>56279948</v>
      </c>
      <c r="I29" s="51">
        <f t="shared" si="2"/>
        <v>1292.9596581510752</v>
      </c>
      <c r="J29" s="51">
        <v>2897574</v>
      </c>
      <c r="K29" s="51">
        <f t="shared" si="3"/>
        <v>66.56804815291306</v>
      </c>
      <c r="L29" s="59">
        <f t="shared" si="4"/>
        <v>79797331</v>
      </c>
      <c r="M29" s="51">
        <f t="shared" si="5"/>
        <v>1833.241384855725</v>
      </c>
    </row>
    <row r="30" spans="1:13" ht="12.75">
      <c r="A30" s="6">
        <v>27</v>
      </c>
      <c r="B30" s="48" t="s">
        <v>39</v>
      </c>
      <c r="C30" s="49">
        <v>5776</v>
      </c>
      <c r="D30" s="51">
        <v>1371000</v>
      </c>
      <c r="E30" s="51">
        <f t="shared" si="0"/>
        <v>237.36149584487535</v>
      </c>
      <c r="F30" s="51">
        <v>1070563</v>
      </c>
      <c r="G30" s="51">
        <f t="shared" si="1"/>
        <v>185.34677977839334</v>
      </c>
      <c r="H30" s="51">
        <v>848070</v>
      </c>
      <c r="I30" s="51">
        <f t="shared" si="2"/>
        <v>146.82652354570638</v>
      </c>
      <c r="J30" s="51">
        <v>211583</v>
      </c>
      <c r="K30" s="51">
        <f t="shared" si="3"/>
        <v>36.63140581717452</v>
      </c>
      <c r="L30" s="59">
        <f t="shared" si="4"/>
        <v>3501216</v>
      </c>
      <c r="M30" s="51">
        <f t="shared" si="5"/>
        <v>606.1662049861496</v>
      </c>
    </row>
    <row r="31" spans="1:13" ht="12.75">
      <c r="A31" s="6">
        <v>28</v>
      </c>
      <c r="B31" s="48" t="s">
        <v>40</v>
      </c>
      <c r="C31" s="49">
        <v>30255</v>
      </c>
      <c r="D31" s="51">
        <v>7924848</v>
      </c>
      <c r="E31" s="51">
        <f t="shared" si="0"/>
        <v>261.9351512146753</v>
      </c>
      <c r="F31" s="51">
        <v>0</v>
      </c>
      <c r="G31" s="51">
        <f t="shared" si="1"/>
        <v>0</v>
      </c>
      <c r="H31" s="51">
        <v>5089806</v>
      </c>
      <c r="I31" s="51">
        <f t="shared" si="2"/>
        <v>168.23024293505205</v>
      </c>
      <c r="J31" s="51">
        <v>1092530</v>
      </c>
      <c r="K31" s="51">
        <f t="shared" si="3"/>
        <v>36.11072549991737</v>
      </c>
      <c r="L31" s="59">
        <f t="shared" si="4"/>
        <v>14107184</v>
      </c>
      <c r="M31" s="51">
        <f t="shared" si="5"/>
        <v>466.27611964964467</v>
      </c>
    </row>
    <row r="32" spans="1:13" ht="12.75">
      <c r="A32" s="6">
        <v>29</v>
      </c>
      <c r="B32" s="48" t="s">
        <v>41</v>
      </c>
      <c r="C32" s="49">
        <v>14613</v>
      </c>
      <c r="D32" s="51">
        <v>3233913</v>
      </c>
      <c r="E32" s="51">
        <f t="shared" si="0"/>
        <v>221.30383904742354</v>
      </c>
      <c r="F32" s="51">
        <v>0</v>
      </c>
      <c r="G32" s="51">
        <f t="shared" si="1"/>
        <v>0</v>
      </c>
      <c r="H32" s="51">
        <v>7109303</v>
      </c>
      <c r="I32" s="51">
        <f t="shared" si="2"/>
        <v>486.50537192910423</v>
      </c>
      <c r="J32" s="51">
        <v>526919</v>
      </c>
      <c r="K32" s="51">
        <f t="shared" si="3"/>
        <v>36.05823581742284</v>
      </c>
      <c r="L32" s="59">
        <f t="shared" si="4"/>
        <v>10870135</v>
      </c>
      <c r="M32" s="51">
        <f t="shared" si="5"/>
        <v>743.8674467939506</v>
      </c>
    </row>
    <row r="33" spans="1:13" ht="12.75">
      <c r="A33" s="7">
        <v>30</v>
      </c>
      <c r="B33" s="15" t="s">
        <v>42</v>
      </c>
      <c r="C33" s="10">
        <v>2715</v>
      </c>
      <c r="D33" s="52">
        <v>65000</v>
      </c>
      <c r="E33" s="52">
        <f t="shared" si="0"/>
        <v>23.941068139963168</v>
      </c>
      <c r="F33" s="52">
        <v>0</v>
      </c>
      <c r="G33" s="52">
        <f t="shared" si="1"/>
        <v>0</v>
      </c>
      <c r="H33" s="52">
        <v>1088545</v>
      </c>
      <c r="I33" s="52">
        <f t="shared" si="2"/>
        <v>400.9373848987109</v>
      </c>
      <c r="J33" s="52">
        <v>136599</v>
      </c>
      <c r="K33" s="52">
        <f t="shared" si="3"/>
        <v>50.312707182320445</v>
      </c>
      <c r="L33" s="60">
        <f t="shared" si="4"/>
        <v>1290144</v>
      </c>
      <c r="M33" s="52">
        <f t="shared" si="5"/>
        <v>475.19116022099445</v>
      </c>
    </row>
    <row r="34" spans="1:13" ht="12.75">
      <c r="A34" s="6">
        <v>31</v>
      </c>
      <c r="B34" s="48" t="s">
        <v>43</v>
      </c>
      <c r="C34" s="49">
        <v>6657</v>
      </c>
      <c r="D34" s="51">
        <v>1371000</v>
      </c>
      <c r="E34" s="51">
        <f t="shared" si="0"/>
        <v>205.94862550698514</v>
      </c>
      <c r="F34" s="51">
        <v>0</v>
      </c>
      <c r="G34" s="51">
        <f t="shared" si="1"/>
        <v>0</v>
      </c>
      <c r="H34" s="51">
        <v>1040838</v>
      </c>
      <c r="I34" s="51">
        <f t="shared" si="2"/>
        <v>156.35241099594413</v>
      </c>
      <c r="J34" s="51">
        <v>0</v>
      </c>
      <c r="K34" s="51">
        <f t="shared" si="3"/>
        <v>0</v>
      </c>
      <c r="L34" s="59">
        <f t="shared" si="4"/>
        <v>2411838</v>
      </c>
      <c r="M34" s="51">
        <f t="shared" si="5"/>
        <v>362.30103650292926</v>
      </c>
    </row>
    <row r="35" spans="1:13" ht="12.75">
      <c r="A35" s="6">
        <v>32</v>
      </c>
      <c r="B35" s="48" t="s">
        <v>44</v>
      </c>
      <c r="C35" s="49">
        <v>23155</v>
      </c>
      <c r="D35" s="51">
        <v>7472032</v>
      </c>
      <c r="E35" s="51">
        <f t="shared" si="0"/>
        <v>322.6962643057655</v>
      </c>
      <c r="F35" s="51">
        <v>0</v>
      </c>
      <c r="G35" s="51">
        <f t="shared" si="1"/>
        <v>0</v>
      </c>
      <c r="H35" s="51">
        <v>7421203</v>
      </c>
      <c r="I35" s="51">
        <f t="shared" si="2"/>
        <v>320.5011012740229</v>
      </c>
      <c r="J35" s="51">
        <v>422665</v>
      </c>
      <c r="K35" s="51">
        <f t="shared" si="3"/>
        <v>18.25372489743036</v>
      </c>
      <c r="L35" s="59">
        <f t="shared" si="4"/>
        <v>15315900</v>
      </c>
      <c r="M35" s="51">
        <f t="shared" si="5"/>
        <v>661.4510904772187</v>
      </c>
    </row>
    <row r="36" spans="1:13" ht="12.75">
      <c r="A36" s="6">
        <v>33</v>
      </c>
      <c r="B36" s="48" t="s">
        <v>45</v>
      </c>
      <c r="C36" s="49">
        <v>2304</v>
      </c>
      <c r="D36" s="51">
        <v>940402</v>
      </c>
      <c r="E36" s="51">
        <f t="shared" si="0"/>
        <v>408.16059027777777</v>
      </c>
      <c r="F36" s="51">
        <v>0</v>
      </c>
      <c r="G36" s="51">
        <f t="shared" si="1"/>
        <v>0</v>
      </c>
      <c r="H36" s="51">
        <v>1460490</v>
      </c>
      <c r="I36" s="51">
        <f t="shared" si="2"/>
        <v>633.8932291666666</v>
      </c>
      <c r="J36" s="51">
        <v>38401</v>
      </c>
      <c r="K36" s="51">
        <f t="shared" si="3"/>
        <v>16.667100694444443</v>
      </c>
      <c r="L36" s="59">
        <f t="shared" si="4"/>
        <v>2439293</v>
      </c>
      <c r="M36" s="51">
        <f t="shared" si="5"/>
        <v>1058.720920138889</v>
      </c>
    </row>
    <row r="37" spans="1:13" ht="12.75">
      <c r="A37" s="6">
        <v>34</v>
      </c>
      <c r="B37" s="48" t="s">
        <v>46</v>
      </c>
      <c r="C37" s="49">
        <v>4977</v>
      </c>
      <c r="D37" s="51">
        <v>2397003</v>
      </c>
      <c r="E37" s="51">
        <f t="shared" si="0"/>
        <v>481.61603375527426</v>
      </c>
      <c r="F37" s="51">
        <v>0</v>
      </c>
      <c r="G37" s="51">
        <f t="shared" si="1"/>
        <v>0</v>
      </c>
      <c r="H37" s="51">
        <v>74744</v>
      </c>
      <c r="I37" s="51">
        <f t="shared" si="2"/>
        <v>15.017882258388587</v>
      </c>
      <c r="J37" s="51">
        <v>383316</v>
      </c>
      <c r="K37" s="51">
        <f t="shared" si="3"/>
        <v>77.01748040988548</v>
      </c>
      <c r="L37" s="59">
        <f t="shared" si="4"/>
        <v>2855063</v>
      </c>
      <c r="M37" s="51">
        <f t="shared" si="5"/>
        <v>573.6513964235484</v>
      </c>
    </row>
    <row r="38" spans="1:13" ht="12.75">
      <c r="A38" s="7">
        <v>35</v>
      </c>
      <c r="B38" s="15" t="s">
        <v>47</v>
      </c>
      <c r="C38" s="10">
        <v>6926</v>
      </c>
      <c r="D38" s="52">
        <v>2379000</v>
      </c>
      <c r="E38" s="52">
        <f t="shared" si="0"/>
        <v>343.4883049379151</v>
      </c>
      <c r="F38" s="52">
        <v>0</v>
      </c>
      <c r="G38" s="52">
        <f t="shared" si="1"/>
        <v>0</v>
      </c>
      <c r="H38" s="52">
        <v>290068</v>
      </c>
      <c r="I38" s="52">
        <f t="shared" si="2"/>
        <v>41.88102801039561</v>
      </c>
      <c r="J38" s="52">
        <v>312149</v>
      </c>
      <c r="K38" s="52">
        <f t="shared" si="3"/>
        <v>45.06915968813168</v>
      </c>
      <c r="L38" s="60">
        <f t="shared" si="4"/>
        <v>2981217</v>
      </c>
      <c r="M38" s="52">
        <f t="shared" si="5"/>
        <v>430.4384926364424</v>
      </c>
    </row>
    <row r="39" spans="1:13" ht="12.75">
      <c r="A39" s="6">
        <v>36</v>
      </c>
      <c r="B39" s="48" t="s">
        <v>48</v>
      </c>
      <c r="C39" s="49">
        <v>9039</v>
      </c>
      <c r="D39" s="51">
        <v>22340549</v>
      </c>
      <c r="E39" s="51">
        <f t="shared" si="0"/>
        <v>2471.5730722425046</v>
      </c>
      <c r="F39" s="51">
        <v>0</v>
      </c>
      <c r="G39" s="51">
        <f t="shared" si="1"/>
        <v>0</v>
      </c>
      <c r="H39" s="51">
        <f>118558745-39963220</f>
        <v>78595525</v>
      </c>
      <c r="I39" s="51">
        <f t="shared" si="2"/>
        <v>8695.157097024006</v>
      </c>
      <c r="J39" s="51">
        <v>557056</v>
      </c>
      <c r="K39" s="51">
        <f t="shared" si="3"/>
        <v>61.62805620090718</v>
      </c>
      <c r="L39" s="59">
        <f t="shared" si="4"/>
        <v>101493130</v>
      </c>
      <c r="M39" s="51">
        <f t="shared" si="5"/>
        <v>11228.358225467418</v>
      </c>
    </row>
    <row r="40" spans="1:13" ht="12.75">
      <c r="A40" s="6">
        <v>37</v>
      </c>
      <c r="B40" s="48" t="s">
        <v>49</v>
      </c>
      <c r="C40" s="49">
        <v>18937</v>
      </c>
      <c r="D40" s="51">
        <v>4900000</v>
      </c>
      <c r="E40" s="51">
        <f t="shared" si="0"/>
        <v>258.75270634208164</v>
      </c>
      <c r="F40" s="51">
        <v>0</v>
      </c>
      <c r="G40" s="51">
        <f t="shared" si="1"/>
        <v>0</v>
      </c>
      <c r="H40" s="51">
        <v>8174540</v>
      </c>
      <c r="I40" s="51">
        <f t="shared" si="2"/>
        <v>431.67027512277554</v>
      </c>
      <c r="J40" s="51">
        <v>654592</v>
      </c>
      <c r="K40" s="51">
        <f t="shared" si="3"/>
        <v>34.56682684691345</v>
      </c>
      <c r="L40" s="59">
        <f t="shared" si="4"/>
        <v>13729132</v>
      </c>
      <c r="M40" s="51">
        <f t="shared" si="5"/>
        <v>724.9898083117706</v>
      </c>
    </row>
    <row r="41" spans="1:13" ht="12.75">
      <c r="A41" s="6">
        <v>38</v>
      </c>
      <c r="B41" s="48" t="s">
        <v>50</v>
      </c>
      <c r="C41" s="49">
        <v>3573</v>
      </c>
      <c r="D41" s="51">
        <v>1498245</v>
      </c>
      <c r="E41" s="51">
        <f t="shared" si="0"/>
        <v>419.32409739714524</v>
      </c>
      <c r="F41" s="51">
        <v>0</v>
      </c>
      <c r="G41" s="51">
        <f t="shared" si="1"/>
        <v>0</v>
      </c>
      <c r="H41" s="51">
        <v>11026767</v>
      </c>
      <c r="I41" s="51">
        <f t="shared" si="2"/>
        <v>3086.136859781696</v>
      </c>
      <c r="J41" s="51">
        <v>124491</v>
      </c>
      <c r="K41" s="51">
        <f t="shared" si="3"/>
        <v>34.842149454240136</v>
      </c>
      <c r="L41" s="59">
        <f t="shared" si="4"/>
        <v>12649503</v>
      </c>
      <c r="M41" s="51">
        <f t="shared" si="5"/>
        <v>3540.3031066330814</v>
      </c>
    </row>
    <row r="42" spans="1:13" ht="12.75">
      <c r="A42" s="6">
        <v>39</v>
      </c>
      <c r="B42" s="48" t="s">
        <v>51</v>
      </c>
      <c r="C42" s="49">
        <v>2998</v>
      </c>
      <c r="D42" s="51">
        <v>902564</v>
      </c>
      <c r="E42" s="51">
        <f t="shared" si="0"/>
        <v>301.0553702468312</v>
      </c>
      <c r="F42" s="51">
        <v>0</v>
      </c>
      <c r="G42" s="51">
        <f t="shared" si="1"/>
        <v>0</v>
      </c>
      <c r="H42" s="51">
        <v>400000</v>
      </c>
      <c r="I42" s="51">
        <f t="shared" si="2"/>
        <v>133.422281521014</v>
      </c>
      <c r="J42" s="51">
        <v>291127</v>
      </c>
      <c r="K42" s="51">
        <f t="shared" si="3"/>
        <v>97.10707138092062</v>
      </c>
      <c r="L42" s="59">
        <f t="shared" si="4"/>
        <v>1593691</v>
      </c>
      <c r="M42" s="51">
        <f t="shared" si="5"/>
        <v>531.5847231487659</v>
      </c>
    </row>
    <row r="43" spans="1:13" ht="12.75">
      <c r="A43" s="7">
        <v>40</v>
      </c>
      <c r="B43" s="15" t="s">
        <v>52</v>
      </c>
      <c r="C43" s="10">
        <v>23763</v>
      </c>
      <c r="D43" s="52">
        <v>5764000</v>
      </c>
      <c r="E43" s="52">
        <f t="shared" si="0"/>
        <v>242.56196608172368</v>
      </c>
      <c r="F43" s="52">
        <v>0</v>
      </c>
      <c r="G43" s="52">
        <f t="shared" si="1"/>
        <v>0</v>
      </c>
      <c r="H43" s="52">
        <v>38211621</v>
      </c>
      <c r="I43" s="52">
        <f t="shared" si="2"/>
        <v>1608.0301729579598</v>
      </c>
      <c r="J43" s="52">
        <v>1215804</v>
      </c>
      <c r="K43" s="52">
        <f t="shared" si="3"/>
        <v>51.163741951773765</v>
      </c>
      <c r="L43" s="60">
        <f t="shared" si="4"/>
        <v>45191425</v>
      </c>
      <c r="M43" s="52">
        <f t="shared" si="5"/>
        <v>1901.7558809914574</v>
      </c>
    </row>
    <row r="44" spans="1:13" ht="12.75">
      <c r="A44" s="6">
        <v>41</v>
      </c>
      <c r="B44" s="48" t="s">
        <v>53</v>
      </c>
      <c r="C44" s="49">
        <v>1553</v>
      </c>
      <c r="D44" s="51">
        <v>540000</v>
      </c>
      <c r="E44" s="51">
        <f t="shared" si="0"/>
        <v>347.7141017385705</v>
      </c>
      <c r="F44" s="51">
        <v>0</v>
      </c>
      <c r="G44" s="51">
        <f t="shared" si="1"/>
        <v>0</v>
      </c>
      <c r="H44" s="51">
        <v>0</v>
      </c>
      <c r="I44" s="51">
        <f t="shared" si="2"/>
        <v>0</v>
      </c>
      <c r="J44" s="51">
        <v>178992</v>
      </c>
      <c r="K44" s="51">
        <f t="shared" si="3"/>
        <v>115.25563425627817</v>
      </c>
      <c r="L44" s="59">
        <f t="shared" si="4"/>
        <v>718992</v>
      </c>
      <c r="M44" s="51">
        <f t="shared" si="5"/>
        <v>462.9697359948487</v>
      </c>
    </row>
    <row r="45" spans="1:13" ht="12.75">
      <c r="A45" s="6">
        <v>42</v>
      </c>
      <c r="B45" s="48" t="s">
        <v>54</v>
      </c>
      <c r="C45" s="49">
        <v>3429</v>
      </c>
      <c r="D45" s="51">
        <v>895000</v>
      </c>
      <c r="E45" s="51">
        <f t="shared" si="0"/>
        <v>261.00904053659957</v>
      </c>
      <c r="F45" s="51">
        <v>0</v>
      </c>
      <c r="G45" s="51">
        <f t="shared" si="1"/>
        <v>0</v>
      </c>
      <c r="H45" s="51">
        <v>4663921</v>
      </c>
      <c r="I45" s="51">
        <f t="shared" si="2"/>
        <v>1360.1402741324</v>
      </c>
      <c r="J45" s="51">
        <v>249241</v>
      </c>
      <c r="K45" s="51">
        <f t="shared" si="3"/>
        <v>72.6862058909303</v>
      </c>
      <c r="L45" s="59">
        <f t="shared" si="4"/>
        <v>5808162</v>
      </c>
      <c r="M45" s="51">
        <f t="shared" si="5"/>
        <v>1693.83552055993</v>
      </c>
    </row>
    <row r="46" spans="1:13" ht="12.75">
      <c r="A46" s="6">
        <v>43</v>
      </c>
      <c r="B46" s="48" t="s">
        <v>55</v>
      </c>
      <c r="C46" s="49">
        <v>4187</v>
      </c>
      <c r="D46" s="51">
        <v>1549602</v>
      </c>
      <c r="E46" s="51">
        <f t="shared" si="0"/>
        <v>370.0983998089324</v>
      </c>
      <c r="F46" s="51">
        <v>0</v>
      </c>
      <c r="G46" s="51">
        <f t="shared" si="1"/>
        <v>0</v>
      </c>
      <c r="H46" s="51">
        <v>5285439</v>
      </c>
      <c r="I46" s="51">
        <f t="shared" si="2"/>
        <v>1262.3451158347266</v>
      </c>
      <c r="J46" s="51">
        <v>322479</v>
      </c>
      <c r="K46" s="51">
        <f t="shared" si="3"/>
        <v>77.019106759016</v>
      </c>
      <c r="L46" s="59">
        <f t="shared" si="4"/>
        <v>7157520</v>
      </c>
      <c r="M46" s="51">
        <f t="shared" si="5"/>
        <v>1709.462622402675</v>
      </c>
    </row>
    <row r="47" spans="1:13" ht="12.75">
      <c r="A47" s="6">
        <v>44</v>
      </c>
      <c r="B47" s="48" t="s">
        <v>56</v>
      </c>
      <c r="C47" s="49">
        <v>3513</v>
      </c>
      <c r="D47" s="51">
        <v>2155000</v>
      </c>
      <c r="E47" s="51">
        <f t="shared" si="0"/>
        <v>613.4358098491318</v>
      </c>
      <c r="F47" s="51">
        <v>0</v>
      </c>
      <c r="G47" s="51">
        <f t="shared" si="1"/>
        <v>0</v>
      </c>
      <c r="H47" s="51">
        <v>37857204</v>
      </c>
      <c r="I47" s="51">
        <f t="shared" si="2"/>
        <v>10776.317677198975</v>
      </c>
      <c r="J47" s="51">
        <v>483432</v>
      </c>
      <c r="K47" s="51">
        <f t="shared" si="3"/>
        <v>137.61229718189583</v>
      </c>
      <c r="L47" s="59">
        <f t="shared" si="4"/>
        <v>40495636</v>
      </c>
      <c r="M47" s="51">
        <f t="shared" si="5"/>
        <v>11527.365784230004</v>
      </c>
    </row>
    <row r="48" spans="1:13" ht="12.75">
      <c r="A48" s="7">
        <v>45</v>
      </c>
      <c r="B48" s="15" t="s">
        <v>57</v>
      </c>
      <c r="C48" s="10">
        <v>9678</v>
      </c>
      <c r="D48" s="52">
        <v>3234000</v>
      </c>
      <c r="E48" s="52">
        <f t="shared" si="0"/>
        <v>334.1599504029758</v>
      </c>
      <c r="F48" s="52">
        <v>0</v>
      </c>
      <c r="G48" s="52">
        <f t="shared" si="1"/>
        <v>0</v>
      </c>
      <c r="H48" s="52">
        <v>8707389</v>
      </c>
      <c r="I48" s="52">
        <f t="shared" si="2"/>
        <v>899.7095474271543</v>
      </c>
      <c r="J48" s="52">
        <v>219597</v>
      </c>
      <c r="K48" s="52">
        <f t="shared" si="3"/>
        <v>22.690328580285183</v>
      </c>
      <c r="L48" s="60">
        <f t="shared" si="4"/>
        <v>12160986</v>
      </c>
      <c r="M48" s="52">
        <f t="shared" si="5"/>
        <v>1256.5598264104153</v>
      </c>
    </row>
    <row r="49" spans="1:13" ht="12.75">
      <c r="A49" s="6">
        <v>46</v>
      </c>
      <c r="B49" s="48" t="s">
        <v>58</v>
      </c>
      <c r="C49" s="49">
        <v>1313</v>
      </c>
      <c r="D49" s="51">
        <v>228894</v>
      </c>
      <c r="E49" s="51">
        <f t="shared" si="0"/>
        <v>174.32901751713632</v>
      </c>
      <c r="F49" s="51">
        <v>0</v>
      </c>
      <c r="G49" s="51">
        <f t="shared" si="1"/>
        <v>0</v>
      </c>
      <c r="H49" s="51">
        <v>252218</v>
      </c>
      <c r="I49" s="51">
        <f t="shared" si="2"/>
        <v>192.09291698400608</v>
      </c>
      <c r="J49" s="51">
        <v>160216</v>
      </c>
      <c r="K49" s="51">
        <f t="shared" si="3"/>
        <v>122.02284843869002</v>
      </c>
      <c r="L49" s="59">
        <f t="shared" si="4"/>
        <v>641328</v>
      </c>
      <c r="M49" s="51">
        <f t="shared" si="5"/>
        <v>488.44478293983246</v>
      </c>
    </row>
    <row r="50" spans="1:13" ht="12.75">
      <c r="A50" s="6">
        <v>47</v>
      </c>
      <c r="B50" s="48" t="s">
        <v>59</v>
      </c>
      <c r="C50" s="49">
        <v>4096</v>
      </c>
      <c r="D50" s="51">
        <v>1912727</v>
      </c>
      <c r="E50" s="51">
        <f t="shared" si="0"/>
        <v>466.974365234375</v>
      </c>
      <c r="F50" s="51">
        <v>0</v>
      </c>
      <c r="G50" s="51">
        <f t="shared" si="1"/>
        <v>0</v>
      </c>
      <c r="H50" s="51">
        <v>89230</v>
      </c>
      <c r="I50" s="51">
        <f t="shared" si="2"/>
        <v>21.78466796875</v>
      </c>
      <c r="J50" s="51">
        <v>207188</v>
      </c>
      <c r="K50" s="51">
        <f t="shared" si="3"/>
        <v>50.5830078125</v>
      </c>
      <c r="L50" s="59">
        <f t="shared" si="4"/>
        <v>2209145</v>
      </c>
      <c r="M50" s="51">
        <f t="shared" si="5"/>
        <v>539.342041015625</v>
      </c>
    </row>
    <row r="51" spans="1:13" ht="12.75">
      <c r="A51" s="6">
        <v>48</v>
      </c>
      <c r="B51" s="48" t="s">
        <v>60</v>
      </c>
      <c r="C51" s="49">
        <v>6711</v>
      </c>
      <c r="D51" s="51">
        <v>3980000</v>
      </c>
      <c r="E51" s="51">
        <f t="shared" si="0"/>
        <v>593.056176426762</v>
      </c>
      <c r="F51" s="51">
        <v>4146</v>
      </c>
      <c r="G51" s="51">
        <f t="shared" si="1"/>
        <v>0.6177916852928028</v>
      </c>
      <c r="H51" s="51">
        <v>2682977</v>
      </c>
      <c r="I51" s="51">
        <f t="shared" si="2"/>
        <v>399.787960065564</v>
      </c>
      <c r="J51" s="51">
        <v>133375</v>
      </c>
      <c r="K51" s="51">
        <f t="shared" si="3"/>
        <v>19.874087319326478</v>
      </c>
      <c r="L51" s="59">
        <f t="shared" si="4"/>
        <v>6800498</v>
      </c>
      <c r="M51" s="51">
        <f t="shared" si="5"/>
        <v>1013.3360154969453</v>
      </c>
    </row>
    <row r="52" spans="1:13" ht="12.75">
      <c r="A52" s="6">
        <v>49</v>
      </c>
      <c r="B52" s="48" t="s">
        <v>61</v>
      </c>
      <c r="C52" s="49">
        <v>15457</v>
      </c>
      <c r="D52" s="51">
        <v>1375000</v>
      </c>
      <c r="E52" s="51">
        <f t="shared" si="0"/>
        <v>88.95645985637576</v>
      </c>
      <c r="F52" s="51">
        <v>1200</v>
      </c>
      <c r="G52" s="51">
        <f t="shared" si="1"/>
        <v>0.07763472860192792</v>
      </c>
      <c r="H52" s="51">
        <v>11497310</v>
      </c>
      <c r="I52" s="51">
        <f t="shared" si="2"/>
        <v>743.82545125186</v>
      </c>
      <c r="J52" s="51">
        <v>833887</v>
      </c>
      <c r="K52" s="51">
        <f t="shared" si="3"/>
        <v>53.9488257747299</v>
      </c>
      <c r="L52" s="59">
        <f t="shared" si="4"/>
        <v>13707397</v>
      </c>
      <c r="M52" s="51">
        <f t="shared" si="5"/>
        <v>886.8083716115676</v>
      </c>
    </row>
    <row r="53" spans="1:13" ht="12.75">
      <c r="A53" s="7">
        <v>50</v>
      </c>
      <c r="B53" s="15" t="s">
        <v>62</v>
      </c>
      <c r="C53" s="10">
        <v>8582</v>
      </c>
      <c r="D53" s="52">
        <v>1804091</v>
      </c>
      <c r="E53" s="52">
        <f t="shared" si="0"/>
        <v>210.21801444884642</v>
      </c>
      <c r="F53" s="52">
        <v>0</v>
      </c>
      <c r="G53" s="52">
        <f t="shared" si="1"/>
        <v>0</v>
      </c>
      <c r="H53" s="52">
        <v>13908463</v>
      </c>
      <c r="I53" s="52">
        <f t="shared" si="2"/>
        <v>1620.6552085760895</v>
      </c>
      <c r="J53" s="52">
        <v>342438</v>
      </c>
      <c r="K53" s="52">
        <f t="shared" si="3"/>
        <v>39.90188767187136</v>
      </c>
      <c r="L53" s="60">
        <f t="shared" si="4"/>
        <v>16054992</v>
      </c>
      <c r="M53" s="52">
        <f t="shared" si="5"/>
        <v>1870.7751106968074</v>
      </c>
    </row>
    <row r="54" spans="1:13" ht="12.75">
      <c r="A54" s="6">
        <v>51</v>
      </c>
      <c r="B54" s="48" t="s">
        <v>63</v>
      </c>
      <c r="C54" s="49">
        <v>9841</v>
      </c>
      <c r="D54" s="51">
        <v>1447682</v>
      </c>
      <c r="E54" s="51">
        <f t="shared" si="0"/>
        <v>147.10720455238288</v>
      </c>
      <c r="F54" s="51">
        <v>0</v>
      </c>
      <c r="G54" s="51">
        <f t="shared" si="1"/>
        <v>0</v>
      </c>
      <c r="H54" s="51">
        <v>1000003</v>
      </c>
      <c r="I54" s="51">
        <f t="shared" si="2"/>
        <v>101.61599430952138</v>
      </c>
      <c r="J54" s="51">
        <v>312618</v>
      </c>
      <c r="K54" s="51">
        <f t="shared" si="3"/>
        <v>31.766893608373135</v>
      </c>
      <c r="L54" s="59">
        <f t="shared" si="4"/>
        <v>2760303</v>
      </c>
      <c r="M54" s="51">
        <f t="shared" si="5"/>
        <v>280.49009247027743</v>
      </c>
    </row>
    <row r="55" spans="1:13" ht="12.75">
      <c r="A55" s="6">
        <v>52</v>
      </c>
      <c r="B55" s="48" t="s">
        <v>64</v>
      </c>
      <c r="C55" s="49">
        <v>34857</v>
      </c>
      <c r="D55" s="51">
        <v>13420000</v>
      </c>
      <c r="E55" s="51">
        <f t="shared" si="0"/>
        <v>385.0015778753192</v>
      </c>
      <c r="F55" s="51">
        <v>9954229</v>
      </c>
      <c r="G55" s="51">
        <f t="shared" si="1"/>
        <v>285.5733138250567</v>
      </c>
      <c r="H55" s="51">
        <v>140901316</v>
      </c>
      <c r="I55" s="51">
        <f t="shared" si="2"/>
        <v>4042.2674355222766</v>
      </c>
      <c r="J55" s="51">
        <v>951442</v>
      </c>
      <c r="K55" s="51">
        <f t="shared" si="3"/>
        <v>27.29557908024213</v>
      </c>
      <c r="L55" s="59">
        <f t="shared" si="4"/>
        <v>165226987</v>
      </c>
      <c r="M55" s="51">
        <f t="shared" si="5"/>
        <v>4740.137906302894</v>
      </c>
    </row>
    <row r="56" spans="1:13" ht="12.75">
      <c r="A56" s="6">
        <v>53</v>
      </c>
      <c r="B56" s="48" t="s">
        <v>65</v>
      </c>
      <c r="C56" s="49">
        <v>19487</v>
      </c>
      <c r="D56" s="51">
        <v>5970124</v>
      </c>
      <c r="E56" s="51">
        <f t="shared" si="0"/>
        <v>306.36444809360086</v>
      </c>
      <c r="F56" s="51">
        <v>0</v>
      </c>
      <c r="G56" s="51">
        <f t="shared" si="1"/>
        <v>0</v>
      </c>
      <c r="H56" s="51">
        <v>3337059</v>
      </c>
      <c r="I56" s="51">
        <f t="shared" si="2"/>
        <v>171.24539436547443</v>
      </c>
      <c r="J56" s="51">
        <v>847340</v>
      </c>
      <c r="K56" s="51">
        <f t="shared" si="3"/>
        <v>43.48232154769847</v>
      </c>
      <c r="L56" s="59">
        <f t="shared" si="4"/>
        <v>10154523</v>
      </c>
      <c r="M56" s="51">
        <f t="shared" si="5"/>
        <v>521.0921640067737</v>
      </c>
    </row>
    <row r="57" spans="1:13" ht="12.75">
      <c r="A57" s="6">
        <v>54</v>
      </c>
      <c r="B57" s="48" t="s">
        <v>66</v>
      </c>
      <c r="C57" s="49">
        <v>812</v>
      </c>
      <c r="D57" s="51">
        <v>62000</v>
      </c>
      <c r="E57" s="51">
        <f t="shared" si="0"/>
        <v>76.35467980295566</v>
      </c>
      <c r="F57" s="51">
        <v>0</v>
      </c>
      <c r="G57" s="51">
        <f t="shared" si="1"/>
        <v>0</v>
      </c>
      <c r="H57" s="51">
        <v>110370</v>
      </c>
      <c r="I57" s="51">
        <f t="shared" si="2"/>
        <v>135.92364532019704</v>
      </c>
      <c r="J57" s="51">
        <v>136675</v>
      </c>
      <c r="K57" s="51">
        <f t="shared" si="3"/>
        <v>168.31896551724137</v>
      </c>
      <c r="L57" s="59">
        <f t="shared" si="4"/>
        <v>309045</v>
      </c>
      <c r="M57" s="51">
        <f t="shared" si="5"/>
        <v>380.5972906403941</v>
      </c>
    </row>
    <row r="58" spans="1:13" ht="12.75">
      <c r="A58" s="7">
        <v>55</v>
      </c>
      <c r="B58" s="15" t="s">
        <v>67</v>
      </c>
      <c r="C58" s="10">
        <v>18911</v>
      </c>
      <c r="D58" s="52">
        <v>628074</v>
      </c>
      <c r="E58" s="52">
        <f t="shared" si="0"/>
        <v>33.21209877848871</v>
      </c>
      <c r="F58" s="52">
        <v>525</v>
      </c>
      <c r="G58" s="52">
        <f t="shared" si="1"/>
        <v>0.027761620221035375</v>
      </c>
      <c r="H58" s="52">
        <v>30375781</v>
      </c>
      <c r="I58" s="52">
        <f t="shared" si="2"/>
        <v>1606.2493257892231</v>
      </c>
      <c r="J58" s="52">
        <v>877990</v>
      </c>
      <c r="K58" s="52">
        <f t="shared" si="3"/>
        <v>46.427476072127334</v>
      </c>
      <c r="L58" s="60">
        <f t="shared" si="4"/>
        <v>31882370</v>
      </c>
      <c r="M58" s="52">
        <f t="shared" si="5"/>
        <v>1685.9166622600603</v>
      </c>
    </row>
    <row r="59" spans="1:13" ht="12.75">
      <c r="A59" s="6">
        <v>56</v>
      </c>
      <c r="B59" s="48" t="s">
        <v>68</v>
      </c>
      <c r="C59" s="49">
        <v>3072</v>
      </c>
      <c r="D59" s="51">
        <v>0</v>
      </c>
      <c r="E59" s="51">
        <f t="shared" si="0"/>
        <v>0</v>
      </c>
      <c r="F59" s="51">
        <v>0</v>
      </c>
      <c r="G59" s="51">
        <f t="shared" si="1"/>
        <v>0</v>
      </c>
      <c r="H59" s="51">
        <v>645221</v>
      </c>
      <c r="I59" s="51">
        <f t="shared" si="2"/>
        <v>210.03287760416666</v>
      </c>
      <c r="J59" s="51">
        <v>132482</v>
      </c>
      <c r="K59" s="51">
        <f t="shared" si="3"/>
        <v>43.125651041666664</v>
      </c>
      <c r="L59" s="59">
        <f t="shared" si="4"/>
        <v>777703</v>
      </c>
      <c r="M59" s="51">
        <f t="shared" si="5"/>
        <v>253.15852864583334</v>
      </c>
    </row>
    <row r="60" spans="1:13" ht="12.75">
      <c r="A60" s="6">
        <v>57</v>
      </c>
      <c r="B60" s="48" t="s">
        <v>69</v>
      </c>
      <c r="C60" s="49">
        <v>8986</v>
      </c>
      <c r="D60" s="51">
        <v>370000</v>
      </c>
      <c r="E60" s="51">
        <f t="shared" si="0"/>
        <v>41.17516136211885</v>
      </c>
      <c r="F60" s="51">
        <v>0</v>
      </c>
      <c r="G60" s="51">
        <f t="shared" si="1"/>
        <v>0</v>
      </c>
      <c r="H60" s="51">
        <v>11143237</v>
      </c>
      <c r="I60" s="51">
        <f t="shared" si="2"/>
        <v>1240.066436679279</v>
      </c>
      <c r="J60" s="51">
        <v>266377</v>
      </c>
      <c r="K60" s="51">
        <f t="shared" si="3"/>
        <v>29.643556643667928</v>
      </c>
      <c r="L60" s="59">
        <f t="shared" si="4"/>
        <v>11779614</v>
      </c>
      <c r="M60" s="51">
        <f t="shared" si="5"/>
        <v>1310.8851546850656</v>
      </c>
    </row>
    <row r="61" spans="1:13" ht="12.75">
      <c r="A61" s="6">
        <v>58</v>
      </c>
      <c r="B61" s="48" t="s">
        <v>70</v>
      </c>
      <c r="C61" s="49">
        <v>9608</v>
      </c>
      <c r="D61" s="51">
        <v>1228095</v>
      </c>
      <c r="E61" s="51">
        <f t="shared" si="0"/>
        <v>127.82004579517069</v>
      </c>
      <c r="F61" s="51">
        <v>0</v>
      </c>
      <c r="G61" s="51">
        <f t="shared" si="1"/>
        <v>0</v>
      </c>
      <c r="H61" s="51">
        <v>5480254</v>
      </c>
      <c r="I61" s="51">
        <f t="shared" si="2"/>
        <v>570.3844712739384</v>
      </c>
      <c r="J61" s="51">
        <v>337296</v>
      </c>
      <c r="K61" s="51">
        <f t="shared" si="3"/>
        <v>35.105745212323065</v>
      </c>
      <c r="L61" s="59">
        <f t="shared" si="4"/>
        <v>7045645</v>
      </c>
      <c r="M61" s="51">
        <f t="shared" si="5"/>
        <v>733.3102622814322</v>
      </c>
    </row>
    <row r="62" spans="1:13" ht="12.75">
      <c r="A62" s="6">
        <v>59</v>
      </c>
      <c r="B62" s="48" t="s">
        <v>71</v>
      </c>
      <c r="C62" s="49">
        <v>5159</v>
      </c>
      <c r="D62" s="51">
        <v>935000</v>
      </c>
      <c r="E62" s="51">
        <f t="shared" si="0"/>
        <v>181.2366737739872</v>
      </c>
      <c r="F62" s="51">
        <v>0</v>
      </c>
      <c r="G62" s="51">
        <f t="shared" si="1"/>
        <v>0</v>
      </c>
      <c r="H62" s="51">
        <v>1066489</v>
      </c>
      <c r="I62" s="51">
        <f t="shared" si="2"/>
        <v>206.72397751502228</v>
      </c>
      <c r="J62" s="51">
        <v>86766</v>
      </c>
      <c r="K62" s="51">
        <f t="shared" si="3"/>
        <v>16.81837565419655</v>
      </c>
      <c r="L62" s="59">
        <f t="shared" si="4"/>
        <v>2088255</v>
      </c>
      <c r="M62" s="51">
        <f t="shared" si="5"/>
        <v>404.779026943206</v>
      </c>
    </row>
    <row r="63" spans="1:13" ht="12.75">
      <c r="A63" s="7">
        <v>60</v>
      </c>
      <c r="B63" s="15" t="s">
        <v>72</v>
      </c>
      <c r="C63" s="10">
        <v>7435</v>
      </c>
      <c r="D63" s="52">
        <v>2362000</v>
      </c>
      <c r="E63" s="52">
        <f t="shared" si="0"/>
        <v>317.6866173503699</v>
      </c>
      <c r="F63" s="52">
        <v>0</v>
      </c>
      <c r="G63" s="52">
        <f t="shared" si="1"/>
        <v>0</v>
      </c>
      <c r="H63" s="52">
        <v>3486728</v>
      </c>
      <c r="I63" s="52">
        <f t="shared" si="2"/>
        <v>468.9613987895091</v>
      </c>
      <c r="J63" s="52">
        <v>323869</v>
      </c>
      <c r="K63" s="52">
        <f t="shared" si="3"/>
        <v>43.5600537995965</v>
      </c>
      <c r="L63" s="60">
        <f t="shared" si="4"/>
        <v>6172597</v>
      </c>
      <c r="M63" s="52">
        <f t="shared" si="5"/>
        <v>830.2080699394754</v>
      </c>
    </row>
    <row r="64" spans="1:13" ht="12.75">
      <c r="A64" s="6">
        <v>61</v>
      </c>
      <c r="B64" s="48" t="s">
        <v>73</v>
      </c>
      <c r="C64" s="49">
        <v>3577</v>
      </c>
      <c r="D64" s="51">
        <v>1405000</v>
      </c>
      <c r="E64" s="51">
        <f t="shared" si="0"/>
        <v>392.7872518870562</v>
      </c>
      <c r="F64" s="51">
        <v>0</v>
      </c>
      <c r="G64" s="51">
        <f t="shared" si="1"/>
        <v>0</v>
      </c>
      <c r="H64" s="51">
        <v>2707205</v>
      </c>
      <c r="I64" s="51">
        <f t="shared" si="2"/>
        <v>756.8367346938776</v>
      </c>
      <c r="J64" s="51">
        <v>101003</v>
      </c>
      <c r="K64" s="51">
        <f t="shared" si="3"/>
        <v>28.23679060665362</v>
      </c>
      <c r="L64" s="59">
        <f t="shared" si="4"/>
        <v>4213208</v>
      </c>
      <c r="M64" s="51">
        <f t="shared" si="5"/>
        <v>1177.8607771875875</v>
      </c>
    </row>
    <row r="65" spans="1:13" ht="12.75">
      <c r="A65" s="6">
        <v>62</v>
      </c>
      <c r="B65" s="48" t="s">
        <v>74</v>
      </c>
      <c r="C65" s="49">
        <v>2311</v>
      </c>
      <c r="D65" s="51">
        <v>0</v>
      </c>
      <c r="E65" s="51">
        <f t="shared" si="0"/>
        <v>0</v>
      </c>
      <c r="F65" s="51">
        <v>0</v>
      </c>
      <c r="G65" s="51">
        <f t="shared" si="1"/>
        <v>0</v>
      </c>
      <c r="H65" s="51">
        <v>82007</v>
      </c>
      <c r="I65" s="51">
        <f t="shared" si="2"/>
        <v>35.485504110774556</v>
      </c>
      <c r="J65" s="51">
        <v>140460</v>
      </c>
      <c r="K65" s="51">
        <f t="shared" si="3"/>
        <v>60.77888360017309</v>
      </c>
      <c r="L65" s="59">
        <f t="shared" si="4"/>
        <v>222467</v>
      </c>
      <c r="M65" s="51">
        <f t="shared" si="5"/>
        <v>96.26438771094764</v>
      </c>
    </row>
    <row r="66" spans="1:13" ht="12.75">
      <c r="A66" s="6">
        <v>63</v>
      </c>
      <c r="B66" s="48" t="s">
        <v>75</v>
      </c>
      <c r="C66" s="49">
        <v>2447</v>
      </c>
      <c r="D66" s="51">
        <v>1060000</v>
      </c>
      <c r="E66" s="51">
        <f t="shared" si="0"/>
        <v>433.1834899877401</v>
      </c>
      <c r="F66" s="51">
        <v>0</v>
      </c>
      <c r="G66" s="51">
        <f t="shared" si="1"/>
        <v>0</v>
      </c>
      <c r="H66" s="51">
        <v>253938</v>
      </c>
      <c r="I66" s="51">
        <f t="shared" si="2"/>
        <v>103.77523498161014</v>
      </c>
      <c r="J66" s="51">
        <v>93954</v>
      </c>
      <c r="K66" s="51">
        <f t="shared" si="3"/>
        <v>38.395586432366166</v>
      </c>
      <c r="L66" s="59">
        <f t="shared" si="4"/>
        <v>1407892</v>
      </c>
      <c r="M66" s="51">
        <f t="shared" si="5"/>
        <v>575.3543114017164</v>
      </c>
    </row>
    <row r="67" spans="1:13" ht="12.75">
      <c r="A67" s="6">
        <v>64</v>
      </c>
      <c r="B67" s="48" t="s">
        <v>76</v>
      </c>
      <c r="C67" s="49">
        <v>2761</v>
      </c>
      <c r="D67" s="51">
        <v>713000</v>
      </c>
      <c r="E67" s="51">
        <f t="shared" si="0"/>
        <v>258.23976819992754</v>
      </c>
      <c r="F67" s="51">
        <v>0</v>
      </c>
      <c r="G67" s="51">
        <f t="shared" si="1"/>
        <v>0</v>
      </c>
      <c r="H67" s="51">
        <v>206288</v>
      </c>
      <c r="I67" s="51">
        <f t="shared" si="2"/>
        <v>74.71495834842449</v>
      </c>
      <c r="J67" s="51">
        <v>157282</v>
      </c>
      <c r="K67" s="51">
        <f t="shared" si="3"/>
        <v>56.965592176747556</v>
      </c>
      <c r="L67" s="59">
        <f t="shared" si="4"/>
        <v>1076570</v>
      </c>
      <c r="M67" s="51">
        <f t="shared" si="5"/>
        <v>389.9203187250996</v>
      </c>
    </row>
    <row r="68" spans="1:13" ht="12.75">
      <c r="A68" s="7">
        <v>65</v>
      </c>
      <c r="B68" s="15" t="s">
        <v>77</v>
      </c>
      <c r="C68" s="53">
        <v>9037</v>
      </c>
      <c r="D68" s="52">
        <v>4380000</v>
      </c>
      <c r="E68" s="52">
        <f t="shared" si="0"/>
        <v>484.67411751687507</v>
      </c>
      <c r="F68" s="52">
        <v>0</v>
      </c>
      <c r="G68" s="52">
        <f t="shared" si="1"/>
        <v>0</v>
      </c>
      <c r="H68" s="52">
        <v>1610694</v>
      </c>
      <c r="I68" s="52">
        <f t="shared" si="2"/>
        <v>178.2332632510789</v>
      </c>
      <c r="J68" s="52">
        <v>773891</v>
      </c>
      <c r="K68" s="52">
        <f t="shared" si="3"/>
        <v>85.63583047471506</v>
      </c>
      <c r="L68" s="60">
        <f t="shared" si="4"/>
        <v>6764585</v>
      </c>
      <c r="M68" s="52">
        <f t="shared" si="5"/>
        <v>748.543211242669</v>
      </c>
    </row>
    <row r="69" spans="1:13" ht="12.75">
      <c r="A69" s="31">
        <v>66</v>
      </c>
      <c r="B69" s="48" t="s">
        <v>78</v>
      </c>
      <c r="C69" s="49">
        <v>2439</v>
      </c>
      <c r="D69" s="51">
        <v>0</v>
      </c>
      <c r="E69" s="51">
        <f>D69/$C69</f>
        <v>0</v>
      </c>
      <c r="F69" s="51">
        <v>0</v>
      </c>
      <c r="G69" s="51">
        <f>F69/$C69</f>
        <v>0</v>
      </c>
      <c r="H69" s="51">
        <v>0</v>
      </c>
      <c r="I69" s="51">
        <f>H69/$C69</f>
        <v>0</v>
      </c>
      <c r="J69" s="51">
        <v>280630</v>
      </c>
      <c r="K69" s="51">
        <f>J69/$C69</f>
        <v>115.05945059450595</v>
      </c>
      <c r="L69" s="59">
        <f>D69+F69+H69+J69</f>
        <v>280630</v>
      </c>
      <c r="M69" s="51">
        <f>L69/$C69</f>
        <v>115.05945059450595</v>
      </c>
    </row>
    <row r="70" spans="1:13" ht="12.75" customHeight="1">
      <c r="A70" s="6">
        <v>65</v>
      </c>
      <c r="B70" s="48" t="s">
        <v>79</v>
      </c>
      <c r="C70" s="54">
        <v>3833</v>
      </c>
      <c r="D70" s="50">
        <v>3595000</v>
      </c>
      <c r="E70" s="50">
        <f t="shared" si="0"/>
        <v>937.9076441429689</v>
      </c>
      <c r="F70" s="50">
        <v>0</v>
      </c>
      <c r="G70" s="50">
        <f t="shared" si="1"/>
        <v>0</v>
      </c>
      <c r="H70" s="50">
        <v>307888</v>
      </c>
      <c r="I70" s="50">
        <f t="shared" si="2"/>
        <v>80.32559352987217</v>
      </c>
      <c r="J70" s="50">
        <v>51725</v>
      </c>
      <c r="K70" s="50">
        <f t="shared" si="3"/>
        <v>13.494651708844247</v>
      </c>
      <c r="L70" s="58">
        <f>D70+F70+H70+J70</f>
        <v>3954613</v>
      </c>
      <c r="M70" s="50">
        <f t="shared" si="5"/>
        <v>1031.7278893816854</v>
      </c>
    </row>
    <row r="71" spans="1:13" ht="12.75">
      <c r="A71" s="7">
        <v>66</v>
      </c>
      <c r="B71" s="16" t="s">
        <v>80</v>
      </c>
      <c r="C71" s="10">
        <v>2225</v>
      </c>
      <c r="D71" s="52">
        <v>325716</v>
      </c>
      <c r="E71" s="52">
        <f>D71/$C71</f>
        <v>146.38921348314608</v>
      </c>
      <c r="F71" s="52">
        <v>0</v>
      </c>
      <c r="G71" s="52">
        <f>F71/$C71</f>
        <v>0</v>
      </c>
      <c r="H71" s="52">
        <v>0</v>
      </c>
      <c r="I71" s="52">
        <f>H71/$C71</f>
        <v>0</v>
      </c>
      <c r="J71" s="52">
        <v>0</v>
      </c>
      <c r="K71" s="52">
        <f>J71/$C71</f>
        <v>0</v>
      </c>
      <c r="L71" s="60">
        <f>D71+F71+H71+J71</f>
        <v>325716</v>
      </c>
      <c r="M71" s="52">
        <f>L71/$C71</f>
        <v>146.38921348314608</v>
      </c>
    </row>
    <row r="72" spans="1:13" ht="12.75">
      <c r="A72" s="17"/>
      <c r="B72" s="18" t="s">
        <v>81</v>
      </c>
      <c r="C72" s="19">
        <f>SUM(C4:C71)</f>
        <v>653683</v>
      </c>
      <c r="D72" s="20">
        <f>SUM(D4:D71)</f>
        <v>186477666</v>
      </c>
      <c r="E72" s="20">
        <f>D72/$C72</f>
        <v>285.2723200695138</v>
      </c>
      <c r="F72" s="20">
        <f>SUM(F4:F71)</f>
        <v>11823643</v>
      </c>
      <c r="G72" s="20">
        <f>F72/$C72</f>
        <v>18.08773212704017</v>
      </c>
      <c r="H72" s="20">
        <f>SUM(H4:H71)</f>
        <v>630103861</v>
      </c>
      <c r="I72" s="39">
        <f>H72/$C72</f>
        <v>963.9287865830992</v>
      </c>
      <c r="J72" s="39">
        <f>SUM(J4:J71)</f>
        <v>31512363</v>
      </c>
      <c r="K72" s="39">
        <f>J72/$C72</f>
        <v>48.20740787201136</v>
      </c>
      <c r="L72" s="61">
        <f>D72+F72+H72+J72</f>
        <v>859917533</v>
      </c>
      <c r="M72" s="39">
        <f>L72/$C72</f>
        <v>1315.4962466516645</v>
      </c>
    </row>
    <row r="73" spans="1:13" ht="12.75">
      <c r="A73" s="6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43"/>
    </row>
    <row r="74" spans="1:13" ht="12.75">
      <c r="A74" s="8">
        <v>318</v>
      </c>
      <c r="B74" s="64" t="s">
        <v>82</v>
      </c>
      <c r="C74" s="54">
        <v>1316</v>
      </c>
      <c r="D74" s="50">
        <v>0</v>
      </c>
      <c r="E74" s="50">
        <f>D74/$C74</f>
        <v>0</v>
      </c>
      <c r="F74" s="50">
        <v>0</v>
      </c>
      <c r="G74" s="50">
        <f>F74/$C74</f>
        <v>0</v>
      </c>
      <c r="H74" s="50">
        <v>0</v>
      </c>
      <c r="I74" s="50">
        <f>H74/$C74</f>
        <v>0</v>
      </c>
      <c r="J74" s="50">
        <v>0</v>
      </c>
      <c r="K74" s="50">
        <f>J74/$C74</f>
        <v>0</v>
      </c>
      <c r="L74" s="58">
        <f>D74+F74+H74+J74</f>
        <v>0</v>
      </c>
      <c r="M74" s="50">
        <f>L74/$C74</f>
        <v>0</v>
      </c>
    </row>
    <row r="75" spans="1:13" ht="12.75">
      <c r="A75" s="24">
        <v>319</v>
      </c>
      <c r="B75" s="25" t="s">
        <v>83</v>
      </c>
      <c r="C75" s="26">
        <v>480</v>
      </c>
      <c r="D75" s="52">
        <v>0</v>
      </c>
      <c r="E75" s="52">
        <f>D75/$C75</f>
        <v>0</v>
      </c>
      <c r="F75" s="52">
        <v>0</v>
      </c>
      <c r="G75" s="52">
        <f>F75/$C75</f>
        <v>0</v>
      </c>
      <c r="H75" s="52">
        <v>0</v>
      </c>
      <c r="I75" s="52">
        <f>H75/$C75</f>
        <v>0</v>
      </c>
      <c r="J75" s="52">
        <v>0</v>
      </c>
      <c r="K75" s="52">
        <f>J75/$C75</f>
        <v>0</v>
      </c>
      <c r="L75" s="60">
        <f>D75+F75+H75+J75</f>
        <v>0</v>
      </c>
      <c r="M75" s="52">
        <f>L75/$C75</f>
        <v>0</v>
      </c>
    </row>
    <row r="76" spans="1:13" ht="12.75">
      <c r="A76" s="27"/>
      <c r="B76" s="28" t="s">
        <v>84</v>
      </c>
      <c r="C76" s="29">
        <f>SUM(C74:C75)</f>
        <v>1796</v>
      </c>
      <c r="D76" s="55">
        <f>SUM(D74:D75)</f>
        <v>0</v>
      </c>
      <c r="E76" s="20">
        <f>D76/$C76</f>
        <v>0</v>
      </c>
      <c r="F76" s="55">
        <f>SUM(F74:F75)</f>
        <v>0</v>
      </c>
      <c r="G76" s="20">
        <f>F76/$C76</f>
        <v>0</v>
      </c>
      <c r="H76" s="55">
        <f>SUM(H74:H75)</f>
        <v>0</v>
      </c>
      <c r="I76" s="20">
        <f>H76/$C76</f>
        <v>0</v>
      </c>
      <c r="J76" s="55">
        <f>SUM(J74:J75)</f>
        <v>0</v>
      </c>
      <c r="K76" s="20">
        <f>J76/$C76</f>
        <v>0</v>
      </c>
      <c r="L76" s="21">
        <f>SUM(L74:L75)</f>
        <v>0</v>
      </c>
      <c r="M76" s="20">
        <f>L76/$C76</f>
        <v>0</v>
      </c>
    </row>
    <row r="77" spans="1:13" ht="12.75">
      <c r="A77" s="22"/>
      <c r="B77" s="23"/>
      <c r="C77" s="14"/>
      <c r="D77" s="23"/>
      <c r="E77" s="23"/>
      <c r="F77" s="23"/>
      <c r="G77" s="23"/>
      <c r="H77" s="23"/>
      <c r="I77" s="23"/>
      <c r="J77" s="23"/>
      <c r="K77" s="23"/>
      <c r="L77" s="23"/>
      <c r="M77" s="23"/>
    </row>
    <row r="78" spans="1:13" ht="12.75">
      <c r="A78" s="6">
        <v>321</v>
      </c>
      <c r="B78" s="48" t="s">
        <v>85</v>
      </c>
      <c r="C78" s="54">
        <v>333</v>
      </c>
      <c r="D78" s="51">
        <v>0</v>
      </c>
      <c r="E78" s="51">
        <f aca="true" t="shared" si="6" ref="E78:E85">D78/$C78</f>
        <v>0</v>
      </c>
      <c r="F78" s="51">
        <v>0</v>
      </c>
      <c r="G78" s="51">
        <f aca="true" t="shared" si="7" ref="G78:G85">F78/$C78</f>
        <v>0</v>
      </c>
      <c r="H78" s="51">
        <v>0</v>
      </c>
      <c r="I78" s="51">
        <f aca="true" t="shared" si="8" ref="I78:I85">H78/$C78</f>
        <v>0</v>
      </c>
      <c r="J78" s="51">
        <v>0</v>
      </c>
      <c r="K78" s="51">
        <f aca="true" t="shared" si="9" ref="K78:K85">J78/$C78</f>
        <v>0</v>
      </c>
      <c r="L78" s="59">
        <f aca="true" t="shared" si="10" ref="L78:L84">D78+F78+H78+J78</f>
        <v>0</v>
      </c>
      <c r="M78" s="51">
        <f aca="true" t="shared" si="11" ref="M78:M85">L78/$C78</f>
        <v>0</v>
      </c>
    </row>
    <row r="79" spans="1:13" ht="12.75">
      <c r="A79" s="6">
        <v>329</v>
      </c>
      <c r="B79" s="48" t="s">
        <v>86</v>
      </c>
      <c r="C79" s="49">
        <v>365</v>
      </c>
      <c r="D79" s="51">
        <v>0</v>
      </c>
      <c r="E79" s="51">
        <f t="shared" si="6"/>
        <v>0</v>
      </c>
      <c r="F79" s="51">
        <v>0</v>
      </c>
      <c r="G79" s="51">
        <f t="shared" si="7"/>
        <v>0</v>
      </c>
      <c r="H79" s="51">
        <v>0</v>
      </c>
      <c r="I79" s="51">
        <f t="shared" si="8"/>
        <v>0</v>
      </c>
      <c r="J79" s="51">
        <v>0</v>
      </c>
      <c r="K79" s="51">
        <f t="shared" si="9"/>
        <v>0</v>
      </c>
      <c r="L79" s="59">
        <f t="shared" si="10"/>
        <v>0</v>
      </c>
      <c r="M79" s="51">
        <f t="shared" si="11"/>
        <v>0</v>
      </c>
    </row>
    <row r="80" spans="1:13" ht="12.75">
      <c r="A80" s="6">
        <v>331</v>
      </c>
      <c r="B80" s="48" t="s">
        <v>87</v>
      </c>
      <c r="C80" s="49">
        <v>319</v>
      </c>
      <c r="D80" s="51">
        <v>0</v>
      </c>
      <c r="E80" s="51">
        <f t="shared" si="6"/>
        <v>0</v>
      </c>
      <c r="F80" s="51">
        <v>0</v>
      </c>
      <c r="G80" s="51">
        <f t="shared" si="7"/>
        <v>0</v>
      </c>
      <c r="H80" s="51">
        <v>0</v>
      </c>
      <c r="I80" s="51">
        <f t="shared" si="8"/>
        <v>0</v>
      </c>
      <c r="J80" s="51">
        <v>0</v>
      </c>
      <c r="K80" s="51">
        <f t="shared" si="9"/>
        <v>0</v>
      </c>
      <c r="L80" s="59">
        <f t="shared" si="10"/>
        <v>0</v>
      </c>
      <c r="M80" s="51">
        <f>L80/$C80</f>
        <v>0</v>
      </c>
    </row>
    <row r="81" spans="1:13" ht="12.75">
      <c r="A81" s="6">
        <v>333</v>
      </c>
      <c r="B81" s="48" t="s">
        <v>88</v>
      </c>
      <c r="C81" s="49">
        <v>630</v>
      </c>
      <c r="D81" s="51">
        <v>290034</v>
      </c>
      <c r="E81" s="51">
        <f t="shared" si="6"/>
        <v>460.37142857142857</v>
      </c>
      <c r="F81" s="51">
        <v>0</v>
      </c>
      <c r="G81" s="51">
        <f t="shared" si="7"/>
        <v>0</v>
      </c>
      <c r="H81" s="51">
        <v>0</v>
      </c>
      <c r="I81" s="51">
        <f t="shared" si="8"/>
        <v>0</v>
      </c>
      <c r="J81" s="51">
        <v>0</v>
      </c>
      <c r="K81" s="51">
        <f t="shared" si="9"/>
        <v>0</v>
      </c>
      <c r="L81" s="59">
        <f t="shared" si="10"/>
        <v>290034</v>
      </c>
      <c r="M81" s="51">
        <f t="shared" si="11"/>
        <v>460.37142857142857</v>
      </c>
    </row>
    <row r="82" spans="1:13" ht="12.75">
      <c r="A82" s="6">
        <v>336</v>
      </c>
      <c r="B82" s="48" t="s">
        <v>89</v>
      </c>
      <c r="C82" s="49">
        <v>471</v>
      </c>
      <c r="D82" s="51">
        <v>125030</v>
      </c>
      <c r="E82" s="51">
        <f t="shared" si="6"/>
        <v>265.4564755838641</v>
      </c>
      <c r="F82" s="51">
        <v>0</v>
      </c>
      <c r="G82" s="51">
        <f t="shared" si="7"/>
        <v>0</v>
      </c>
      <c r="H82" s="51">
        <v>0</v>
      </c>
      <c r="I82" s="51">
        <f t="shared" si="8"/>
        <v>0</v>
      </c>
      <c r="J82" s="51">
        <v>0</v>
      </c>
      <c r="K82" s="51">
        <f t="shared" si="9"/>
        <v>0</v>
      </c>
      <c r="L82" s="59">
        <f t="shared" si="10"/>
        <v>125030</v>
      </c>
      <c r="M82" s="51">
        <f t="shared" si="11"/>
        <v>265.4564755838641</v>
      </c>
    </row>
    <row r="83" spans="1:13" ht="12.75">
      <c r="A83" s="6">
        <v>337</v>
      </c>
      <c r="B83" s="48" t="s">
        <v>90</v>
      </c>
      <c r="C83" s="49">
        <v>798</v>
      </c>
      <c r="D83" s="51">
        <v>0</v>
      </c>
      <c r="E83" s="51">
        <f t="shared" si="6"/>
        <v>0</v>
      </c>
      <c r="F83" s="51">
        <v>0</v>
      </c>
      <c r="G83" s="51">
        <f t="shared" si="7"/>
        <v>0</v>
      </c>
      <c r="H83" s="51">
        <v>0</v>
      </c>
      <c r="I83" s="51">
        <f t="shared" si="8"/>
        <v>0</v>
      </c>
      <c r="J83" s="51">
        <v>0</v>
      </c>
      <c r="K83" s="51">
        <f t="shared" si="9"/>
        <v>0</v>
      </c>
      <c r="L83" s="59">
        <f t="shared" si="10"/>
        <v>0</v>
      </c>
      <c r="M83" s="51">
        <f t="shared" si="11"/>
        <v>0</v>
      </c>
    </row>
    <row r="84" spans="1:13" ht="12.75">
      <c r="A84" s="32">
        <v>339</v>
      </c>
      <c r="B84" s="2" t="s">
        <v>91</v>
      </c>
      <c r="C84" s="26">
        <v>363</v>
      </c>
      <c r="D84" s="51">
        <v>0</v>
      </c>
      <c r="E84" s="51">
        <f t="shared" si="6"/>
        <v>0</v>
      </c>
      <c r="F84" s="51">
        <v>0</v>
      </c>
      <c r="G84" s="51">
        <f t="shared" si="7"/>
        <v>0</v>
      </c>
      <c r="H84" s="51">
        <v>2</v>
      </c>
      <c r="I84" s="51">
        <f t="shared" si="8"/>
        <v>0.005509641873278237</v>
      </c>
      <c r="J84" s="51">
        <v>1</v>
      </c>
      <c r="K84" s="51">
        <f t="shared" si="9"/>
        <v>0.0027548209366391185</v>
      </c>
      <c r="L84" s="59">
        <f t="shared" si="10"/>
        <v>3</v>
      </c>
      <c r="M84" s="51">
        <f t="shared" si="11"/>
        <v>0.008264462809917356</v>
      </c>
    </row>
    <row r="85" spans="1:13" ht="12.75">
      <c r="A85" s="27"/>
      <c r="B85" s="28" t="s">
        <v>92</v>
      </c>
      <c r="C85" s="29">
        <f>SUM(C78:C84)</f>
        <v>3279</v>
      </c>
      <c r="D85" s="56">
        <f>SUM(D78:D84)</f>
        <v>415064</v>
      </c>
      <c r="E85" s="56">
        <f t="shared" si="6"/>
        <v>126.58249466300701</v>
      </c>
      <c r="F85" s="56">
        <f>SUM(F78:F84)</f>
        <v>0</v>
      </c>
      <c r="G85" s="56">
        <f t="shared" si="7"/>
        <v>0</v>
      </c>
      <c r="H85" s="56">
        <f>SUM(H78:H84)</f>
        <v>2</v>
      </c>
      <c r="I85" s="56">
        <f t="shared" si="8"/>
        <v>0.000609942055504727</v>
      </c>
      <c r="J85" s="56">
        <f>SUM(J78:J84)</f>
        <v>1</v>
      </c>
      <c r="K85" s="56">
        <f t="shared" si="9"/>
        <v>0.0003049710277523635</v>
      </c>
      <c r="L85" s="62">
        <f>SUM(L78:L84)</f>
        <v>415067</v>
      </c>
      <c r="M85" s="56">
        <f t="shared" si="11"/>
        <v>126.58340957609028</v>
      </c>
    </row>
    <row r="86" spans="1:13" ht="12.75">
      <c r="A86" s="22"/>
      <c r="B86" s="23"/>
      <c r="C86" s="14"/>
      <c r="D86" s="23"/>
      <c r="E86" s="23"/>
      <c r="F86" s="23"/>
      <c r="G86" s="23"/>
      <c r="H86" s="23"/>
      <c r="I86" s="23"/>
      <c r="J86" s="23"/>
      <c r="K86" s="23"/>
      <c r="L86" s="23"/>
      <c r="M86" s="23"/>
    </row>
    <row r="87" spans="1:13" ht="15" customHeight="1">
      <c r="A87" s="30">
        <v>300</v>
      </c>
      <c r="B87" s="48" t="s">
        <v>93</v>
      </c>
      <c r="C87" s="54">
        <v>447</v>
      </c>
      <c r="D87" s="51">
        <v>0</v>
      </c>
      <c r="E87" s="51">
        <f aca="true" t="shared" si="12" ref="E87:E105">D87/$C87</f>
        <v>0</v>
      </c>
      <c r="F87" s="51">
        <v>0</v>
      </c>
      <c r="G87" s="51">
        <f aca="true" t="shared" si="13" ref="G87:G105">F87/$C87</f>
        <v>0</v>
      </c>
      <c r="H87" s="51">
        <v>0</v>
      </c>
      <c r="I87" s="51">
        <f aca="true" t="shared" si="14" ref="I87:I104">H87/$C87</f>
        <v>0</v>
      </c>
      <c r="J87" s="51">
        <v>0</v>
      </c>
      <c r="K87" s="51">
        <f aca="true" t="shared" si="15" ref="K87:K105">J87/$C87</f>
        <v>0</v>
      </c>
      <c r="L87" s="59">
        <f aca="true" t="shared" si="16" ref="L87:L104">D87+F87+H87+J87</f>
        <v>0</v>
      </c>
      <c r="M87" s="51">
        <f>L87/$C87</f>
        <v>0</v>
      </c>
    </row>
    <row r="88" spans="1:13" ht="12.75">
      <c r="A88" s="6">
        <v>300</v>
      </c>
      <c r="B88" s="48" t="s">
        <v>94</v>
      </c>
      <c r="C88" s="49">
        <v>257</v>
      </c>
      <c r="D88" s="51">
        <v>0</v>
      </c>
      <c r="E88" s="51">
        <f t="shared" si="12"/>
        <v>0</v>
      </c>
      <c r="F88" s="51">
        <v>0</v>
      </c>
      <c r="G88" s="51">
        <f t="shared" si="13"/>
        <v>0</v>
      </c>
      <c r="H88" s="51">
        <v>0</v>
      </c>
      <c r="I88" s="51">
        <f t="shared" si="14"/>
        <v>0</v>
      </c>
      <c r="J88" s="51">
        <v>0</v>
      </c>
      <c r="K88" s="51">
        <f t="shared" si="15"/>
        <v>0</v>
      </c>
      <c r="L88" s="59">
        <f t="shared" si="16"/>
        <v>0</v>
      </c>
      <c r="M88" s="51">
        <f aca="true" t="shared" si="17" ref="M88:M105">L88/$C88</f>
        <v>0</v>
      </c>
    </row>
    <row r="89" spans="1:13" ht="12.75">
      <c r="A89" s="6">
        <v>390</v>
      </c>
      <c r="B89" s="48" t="s">
        <v>95</v>
      </c>
      <c r="C89" s="49">
        <v>701</v>
      </c>
      <c r="D89" s="51">
        <v>0</v>
      </c>
      <c r="E89" s="51">
        <f t="shared" si="12"/>
        <v>0</v>
      </c>
      <c r="F89" s="51">
        <v>0</v>
      </c>
      <c r="G89" s="51">
        <f>F89/$C89</f>
        <v>0</v>
      </c>
      <c r="H89" s="51">
        <v>0</v>
      </c>
      <c r="I89" s="51">
        <f t="shared" si="14"/>
        <v>0</v>
      </c>
      <c r="J89" s="51">
        <v>0</v>
      </c>
      <c r="K89" s="51">
        <f t="shared" si="15"/>
        <v>0</v>
      </c>
      <c r="L89" s="59">
        <f t="shared" si="16"/>
        <v>0</v>
      </c>
      <c r="M89" s="51">
        <f t="shared" si="17"/>
        <v>0</v>
      </c>
    </row>
    <row r="90" spans="1:13" ht="12.75">
      <c r="A90" s="6">
        <v>391</v>
      </c>
      <c r="B90" s="48" t="s">
        <v>96</v>
      </c>
      <c r="C90" s="49">
        <v>427</v>
      </c>
      <c r="D90" s="51">
        <v>0</v>
      </c>
      <c r="E90" s="51">
        <f t="shared" si="12"/>
        <v>0</v>
      </c>
      <c r="F90" s="51">
        <v>0</v>
      </c>
      <c r="G90" s="51">
        <f t="shared" si="13"/>
        <v>0</v>
      </c>
      <c r="H90" s="51">
        <v>0</v>
      </c>
      <c r="I90" s="51">
        <f t="shared" si="14"/>
        <v>0</v>
      </c>
      <c r="J90" s="51">
        <v>0</v>
      </c>
      <c r="K90" s="51">
        <f t="shared" si="15"/>
        <v>0</v>
      </c>
      <c r="L90" s="59">
        <f t="shared" si="16"/>
        <v>0</v>
      </c>
      <c r="M90" s="51">
        <f t="shared" si="17"/>
        <v>0</v>
      </c>
    </row>
    <row r="91" spans="1:13" ht="12.75">
      <c r="A91" s="6">
        <v>392</v>
      </c>
      <c r="B91" s="48" t="s">
        <v>97</v>
      </c>
      <c r="C91" s="49">
        <v>289</v>
      </c>
      <c r="D91" s="51">
        <v>0</v>
      </c>
      <c r="E91" s="51">
        <f t="shared" si="12"/>
        <v>0</v>
      </c>
      <c r="F91" s="51">
        <v>0</v>
      </c>
      <c r="G91" s="51">
        <f t="shared" si="13"/>
        <v>0</v>
      </c>
      <c r="H91" s="51">
        <v>0</v>
      </c>
      <c r="I91" s="51">
        <f t="shared" si="14"/>
        <v>0</v>
      </c>
      <c r="J91" s="51">
        <v>0</v>
      </c>
      <c r="K91" s="51">
        <f t="shared" si="15"/>
        <v>0</v>
      </c>
      <c r="L91" s="59">
        <f t="shared" si="16"/>
        <v>0</v>
      </c>
      <c r="M91" s="51">
        <f t="shared" si="17"/>
        <v>0</v>
      </c>
    </row>
    <row r="92" spans="1:13" ht="12.75">
      <c r="A92" s="33">
        <v>392</v>
      </c>
      <c r="B92" s="25" t="s">
        <v>98</v>
      </c>
      <c r="C92" s="26">
        <v>133</v>
      </c>
      <c r="D92" s="52">
        <v>0</v>
      </c>
      <c r="E92" s="52">
        <f t="shared" si="12"/>
        <v>0</v>
      </c>
      <c r="F92" s="52">
        <v>0</v>
      </c>
      <c r="G92" s="52">
        <f t="shared" si="13"/>
        <v>0</v>
      </c>
      <c r="H92" s="52">
        <v>0</v>
      </c>
      <c r="I92" s="52">
        <f t="shared" si="14"/>
        <v>0</v>
      </c>
      <c r="J92" s="52">
        <v>0</v>
      </c>
      <c r="K92" s="52">
        <f t="shared" si="15"/>
        <v>0</v>
      </c>
      <c r="L92" s="60">
        <f t="shared" si="16"/>
        <v>0</v>
      </c>
      <c r="M92" s="52">
        <f t="shared" si="17"/>
        <v>0</v>
      </c>
    </row>
    <row r="93" spans="1:13" ht="12.75">
      <c r="A93" s="6">
        <v>393</v>
      </c>
      <c r="B93" s="48" t="s">
        <v>99</v>
      </c>
      <c r="C93" s="49">
        <v>791</v>
      </c>
      <c r="D93" s="50">
        <v>0</v>
      </c>
      <c r="E93" s="50">
        <f t="shared" si="12"/>
        <v>0</v>
      </c>
      <c r="F93" s="50">
        <v>0</v>
      </c>
      <c r="G93" s="50">
        <f t="shared" si="13"/>
        <v>0</v>
      </c>
      <c r="H93" s="50">
        <v>45789</v>
      </c>
      <c r="I93" s="50">
        <f t="shared" si="14"/>
        <v>57.88748419721871</v>
      </c>
      <c r="J93" s="50">
        <v>0</v>
      </c>
      <c r="K93" s="50">
        <f t="shared" si="15"/>
        <v>0</v>
      </c>
      <c r="L93" s="58">
        <f t="shared" si="16"/>
        <v>45789</v>
      </c>
      <c r="M93" s="50">
        <f t="shared" si="17"/>
        <v>57.88748419721871</v>
      </c>
    </row>
    <row r="94" spans="1:13" ht="12.75">
      <c r="A94" s="6">
        <v>395</v>
      </c>
      <c r="B94" s="48" t="s">
        <v>100</v>
      </c>
      <c r="C94" s="49">
        <v>553</v>
      </c>
      <c r="D94" s="51">
        <v>0</v>
      </c>
      <c r="E94" s="51">
        <f t="shared" si="12"/>
        <v>0</v>
      </c>
      <c r="F94" s="51">
        <v>0</v>
      </c>
      <c r="G94" s="51">
        <f t="shared" si="13"/>
        <v>0</v>
      </c>
      <c r="H94" s="51">
        <v>0</v>
      </c>
      <c r="I94" s="51">
        <f t="shared" si="14"/>
        <v>0</v>
      </c>
      <c r="J94" s="51">
        <v>0</v>
      </c>
      <c r="K94" s="51">
        <f t="shared" si="15"/>
        <v>0</v>
      </c>
      <c r="L94" s="59">
        <f t="shared" si="16"/>
        <v>0</v>
      </c>
      <c r="M94" s="51">
        <f t="shared" si="17"/>
        <v>0</v>
      </c>
    </row>
    <row r="95" spans="1:13" ht="12.75">
      <c r="A95" s="6">
        <v>395</v>
      </c>
      <c r="B95" s="48" t="s">
        <v>101</v>
      </c>
      <c r="C95" s="49">
        <v>558</v>
      </c>
      <c r="D95" s="51">
        <v>0</v>
      </c>
      <c r="E95" s="51">
        <f t="shared" si="12"/>
        <v>0</v>
      </c>
      <c r="F95" s="51">
        <v>0</v>
      </c>
      <c r="G95" s="51">
        <f t="shared" si="13"/>
        <v>0</v>
      </c>
      <c r="H95" s="51">
        <v>0</v>
      </c>
      <c r="I95" s="51">
        <f t="shared" si="14"/>
        <v>0</v>
      </c>
      <c r="J95" s="51">
        <v>0</v>
      </c>
      <c r="K95" s="51">
        <f t="shared" si="15"/>
        <v>0</v>
      </c>
      <c r="L95" s="59">
        <f t="shared" si="16"/>
        <v>0</v>
      </c>
      <c r="M95" s="51">
        <f t="shared" si="17"/>
        <v>0</v>
      </c>
    </row>
    <row r="96" spans="1:13" ht="12.75">
      <c r="A96" s="6">
        <v>395</v>
      </c>
      <c r="B96" s="48" t="s">
        <v>102</v>
      </c>
      <c r="C96" s="49">
        <v>443</v>
      </c>
      <c r="D96" s="51">
        <v>0</v>
      </c>
      <c r="E96" s="51">
        <f t="shared" si="12"/>
        <v>0</v>
      </c>
      <c r="F96" s="51">
        <v>0</v>
      </c>
      <c r="G96" s="51">
        <f t="shared" si="13"/>
        <v>0</v>
      </c>
      <c r="H96" s="51">
        <v>0</v>
      </c>
      <c r="I96" s="51">
        <f t="shared" si="14"/>
        <v>0</v>
      </c>
      <c r="J96" s="51">
        <v>0</v>
      </c>
      <c r="K96" s="51">
        <f t="shared" si="15"/>
        <v>0</v>
      </c>
      <c r="L96" s="59">
        <f t="shared" si="16"/>
        <v>0</v>
      </c>
      <c r="M96" s="51">
        <f t="shared" si="17"/>
        <v>0</v>
      </c>
    </row>
    <row r="97" spans="1:13" ht="12.75">
      <c r="A97" s="6">
        <v>395</v>
      </c>
      <c r="B97" s="48" t="s">
        <v>103</v>
      </c>
      <c r="C97" s="49">
        <v>161</v>
      </c>
      <c r="D97" s="51">
        <v>0</v>
      </c>
      <c r="E97" s="51">
        <f t="shared" si="12"/>
        <v>0</v>
      </c>
      <c r="F97" s="51">
        <v>0</v>
      </c>
      <c r="G97" s="51">
        <f t="shared" si="13"/>
        <v>0</v>
      </c>
      <c r="H97" s="51">
        <v>0</v>
      </c>
      <c r="I97" s="51">
        <f t="shared" si="14"/>
        <v>0</v>
      </c>
      <c r="J97" s="51">
        <v>0</v>
      </c>
      <c r="K97" s="51">
        <f t="shared" si="15"/>
        <v>0</v>
      </c>
      <c r="L97" s="59">
        <f t="shared" si="16"/>
        <v>0</v>
      </c>
      <c r="M97" s="51">
        <f t="shared" si="17"/>
        <v>0</v>
      </c>
    </row>
    <row r="98" spans="1:13" ht="12.75">
      <c r="A98" s="33">
        <v>395</v>
      </c>
      <c r="B98" s="25" t="s">
        <v>104</v>
      </c>
      <c r="C98" s="26">
        <v>828</v>
      </c>
      <c r="D98" s="52">
        <v>0</v>
      </c>
      <c r="E98" s="52">
        <f t="shared" si="12"/>
        <v>0</v>
      </c>
      <c r="F98" s="52">
        <v>0</v>
      </c>
      <c r="G98" s="52">
        <f t="shared" si="13"/>
        <v>0</v>
      </c>
      <c r="H98" s="52">
        <v>0</v>
      </c>
      <c r="I98" s="52">
        <f t="shared" si="14"/>
        <v>0</v>
      </c>
      <c r="J98" s="52">
        <v>0</v>
      </c>
      <c r="K98" s="52">
        <f t="shared" si="15"/>
        <v>0</v>
      </c>
      <c r="L98" s="60">
        <f t="shared" si="16"/>
        <v>0</v>
      </c>
      <c r="M98" s="52">
        <f t="shared" si="17"/>
        <v>0</v>
      </c>
    </row>
    <row r="99" spans="1:13" ht="12.75">
      <c r="A99" s="30">
        <v>395</v>
      </c>
      <c r="B99" s="48" t="s">
        <v>105</v>
      </c>
      <c r="C99" s="49">
        <v>440</v>
      </c>
      <c r="D99" s="50">
        <v>0</v>
      </c>
      <c r="E99" s="50">
        <f t="shared" si="12"/>
        <v>0</v>
      </c>
      <c r="F99" s="50">
        <v>0</v>
      </c>
      <c r="G99" s="50">
        <f t="shared" si="13"/>
        <v>0</v>
      </c>
      <c r="H99" s="50">
        <v>0</v>
      </c>
      <c r="I99" s="50">
        <f t="shared" si="14"/>
        <v>0</v>
      </c>
      <c r="J99" s="50">
        <v>0</v>
      </c>
      <c r="K99" s="50">
        <f t="shared" si="15"/>
        <v>0</v>
      </c>
      <c r="L99" s="58">
        <f t="shared" si="16"/>
        <v>0</v>
      </c>
      <c r="M99" s="50">
        <f t="shared" si="17"/>
        <v>0</v>
      </c>
    </row>
    <row r="100" spans="1:13" ht="12.75">
      <c r="A100" s="6">
        <v>396</v>
      </c>
      <c r="B100" s="48" t="s">
        <v>106</v>
      </c>
      <c r="C100" s="49">
        <v>8619</v>
      </c>
      <c r="D100" s="51">
        <v>0</v>
      </c>
      <c r="E100" s="51">
        <f t="shared" si="12"/>
        <v>0</v>
      </c>
      <c r="F100" s="51">
        <v>0</v>
      </c>
      <c r="G100" s="51">
        <f t="shared" si="13"/>
        <v>0</v>
      </c>
      <c r="H100" s="51">
        <v>0</v>
      </c>
      <c r="I100" s="51">
        <f t="shared" si="14"/>
        <v>0</v>
      </c>
      <c r="J100" s="51">
        <v>0</v>
      </c>
      <c r="K100" s="51">
        <f t="shared" si="15"/>
        <v>0</v>
      </c>
      <c r="L100" s="59">
        <f t="shared" si="16"/>
        <v>0</v>
      </c>
      <c r="M100" s="51">
        <f t="shared" si="17"/>
        <v>0</v>
      </c>
    </row>
    <row r="101" spans="1:13" ht="12.75">
      <c r="A101" s="6">
        <v>397</v>
      </c>
      <c r="B101" s="48" t="s">
        <v>107</v>
      </c>
      <c r="C101" s="49">
        <v>320</v>
      </c>
      <c r="D101" s="51">
        <v>0</v>
      </c>
      <c r="E101" s="51">
        <f t="shared" si="12"/>
        <v>0</v>
      </c>
      <c r="F101" s="51">
        <v>0</v>
      </c>
      <c r="G101" s="51">
        <f t="shared" si="13"/>
        <v>0</v>
      </c>
      <c r="H101" s="51">
        <v>0</v>
      </c>
      <c r="I101" s="51">
        <f t="shared" si="14"/>
        <v>0</v>
      </c>
      <c r="J101" s="51">
        <v>0</v>
      </c>
      <c r="K101" s="51">
        <f t="shared" si="15"/>
        <v>0</v>
      </c>
      <c r="L101" s="59">
        <f t="shared" si="16"/>
        <v>0</v>
      </c>
      <c r="M101" s="51">
        <f t="shared" si="17"/>
        <v>0</v>
      </c>
    </row>
    <row r="102" spans="1:13" ht="12.75">
      <c r="A102" s="6">
        <v>398</v>
      </c>
      <c r="B102" s="48" t="s">
        <v>108</v>
      </c>
      <c r="C102" s="49">
        <v>88</v>
      </c>
      <c r="D102" s="51">
        <v>0</v>
      </c>
      <c r="E102" s="51">
        <f t="shared" si="12"/>
        <v>0</v>
      </c>
      <c r="F102" s="51">
        <v>0</v>
      </c>
      <c r="G102" s="51">
        <f t="shared" si="13"/>
        <v>0</v>
      </c>
      <c r="H102" s="51">
        <v>0</v>
      </c>
      <c r="I102" s="51">
        <f t="shared" si="14"/>
        <v>0</v>
      </c>
      <c r="J102" s="51">
        <v>0</v>
      </c>
      <c r="K102" s="51">
        <f t="shared" si="15"/>
        <v>0</v>
      </c>
      <c r="L102" s="59">
        <f t="shared" si="16"/>
        <v>0</v>
      </c>
      <c r="M102" s="51">
        <f t="shared" si="17"/>
        <v>0</v>
      </c>
    </row>
    <row r="103" spans="1:13" ht="12.75">
      <c r="A103" s="6">
        <v>398</v>
      </c>
      <c r="B103" s="48" t="s">
        <v>109</v>
      </c>
      <c r="C103" s="49">
        <v>419</v>
      </c>
      <c r="D103" s="51">
        <v>0</v>
      </c>
      <c r="E103" s="51">
        <f t="shared" si="12"/>
        <v>0</v>
      </c>
      <c r="F103" s="51">
        <v>0</v>
      </c>
      <c r="G103" s="51">
        <f t="shared" si="13"/>
        <v>0</v>
      </c>
      <c r="H103" s="51">
        <v>51021</v>
      </c>
      <c r="I103" s="51">
        <f t="shared" si="14"/>
        <v>121.76849642004774</v>
      </c>
      <c r="J103" s="51">
        <v>0</v>
      </c>
      <c r="K103" s="51">
        <f t="shared" si="15"/>
        <v>0</v>
      </c>
      <c r="L103" s="59">
        <f t="shared" si="16"/>
        <v>51021</v>
      </c>
      <c r="M103" s="51">
        <f t="shared" si="17"/>
        <v>121.76849642004774</v>
      </c>
    </row>
    <row r="104" spans="1:13" ht="12.75">
      <c r="A104" s="33">
        <v>399</v>
      </c>
      <c r="B104" s="25" t="s">
        <v>110</v>
      </c>
      <c r="C104" s="26">
        <v>345</v>
      </c>
      <c r="D104" s="57">
        <v>0</v>
      </c>
      <c r="E104" s="57">
        <f t="shared" si="12"/>
        <v>0</v>
      </c>
      <c r="F104" s="57">
        <v>0</v>
      </c>
      <c r="G104" s="57">
        <f t="shared" si="13"/>
        <v>0</v>
      </c>
      <c r="H104" s="57">
        <v>0</v>
      </c>
      <c r="I104" s="57">
        <f t="shared" si="14"/>
        <v>0</v>
      </c>
      <c r="J104" s="57">
        <v>0</v>
      </c>
      <c r="K104" s="57">
        <f t="shared" si="15"/>
        <v>0</v>
      </c>
      <c r="L104" s="63">
        <f t="shared" si="16"/>
        <v>0</v>
      </c>
      <c r="M104" s="57">
        <f t="shared" si="17"/>
        <v>0</v>
      </c>
    </row>
    <row r="105" spans="1:13" ht="12.75">
      <c r="A105" s="27"/>
      <c r="B105" s="28" t="s">
        <v>111</v>
      </c>
      <c r="C105" s="29">
        <f>SUM(C87:C104)</f>
        <v>15819</v>
      </c>
      <c r="D105" s="37">
        <f>SUM(D87:D104)</f>
        <v>0</v>
      </c>
      <c r="E105" s="20">
        <f t="shared" si="12"/>
        <v>0</v>
      </c>
      <c r="F105" s="38">
        <f>SUM(F87:F104)</f>
        <v>0</v>
      </c>
      <c r="G105" s="20">
        <f t="shared" si="13"/>
        <v>0</v>
      </c>
      <c r="H105" s="40">
        <f>SUM(H87:H104)</f>
        <v>96810</v>
      </c>
      <c r="I105" s="20">
        <f>H105/$C105</f>
        <v>6.11985586952399</v>
      </c>
      <c r="J105" s="20">
        <f>SUM(J87:J104)</f>
        <v>0</v>
      </c>
      <c r="K105" s="20">
        <f t="shared" si="15"/>
        <v>0</v>
      </c>
      <c r="L105" s="44">
        <f>SUM(L87:L104)</f>
        <v>96810</v>
      </c>
      <c r="M105" s="47">
        <f t="shared" si="17"/>
        <v>6.11985586952399</v>
      </c>
    </row>
    <row r="106" spans="1:13" ht="12.75">
      <c r="A106" s="22"/>
      <c r="B106" s="23"/>
      <c r="C106" s="23"/>
      <c r="D106" s="23"/>
      <c r="E106" s="23"/>
      <c r="F106" s="23"/>
      <c r="G106" s="23"/>
      <c r="H106" s="23"/>
      <c r="I106" s="14"/>
      <c r="J106" s="14"/>
      <c r="K106" s="14"/>
      <c r="L106" s="23"/>
      <c r="M106" s="46"/>
    </row>
    <row r="107" spans="1:13" ht="13.5" thickBot="1">
      <c r="A107" s="34"/>
      <c r="B107" s="35" t="s">
        <v>112</v>
      </c>
      <c r="C107" s="36">
        <f>C105+C85+C76+C72</f>
        <v>674577</v>
      </c>
      <c r="D107" s="41">
        <f>D105+D85+D76+D72</f>
        <v>186892730</v>
      </c>
      <c r="E107" s="42">
        <f>D107/$C107</f>
        <v>277.05173760741917</v>
      </c>
      <c r="F107" s="41">
        <f>F105+F85+F76+F72</f>
        <v>11823643</v>
      </c>
      <c r="G107" s="42">
        <f>F107/$C107</f>
        <v>17.527492043161864</v>
      </c>
      <c r="H107" s="41">
        <f>H105+H85+H76+H72</f>
        <v>630200673</v>
      </c>
      <c r="I107" s="42">
        <f>H107/$C107</f>
        <v>934.2160687364081</v>
      </c>
      <c r="J107" s="41">
        <f>J105+J85+J76+J72</f>
        <v>31512364</v>
      </c>
      <c r="K107" s="42">
        <f>J107/$C107</f>
        <v>46.71425797203285</v>
      </c>
      <c r="L107" s="45">
        <f>L105+L85+L76+L72</f>
        <v>860429410</v>
      </c>
      <c r="M107" s="42">
        <f>L107/$C107</f>
        <v>1275.509556359022</v>
      </c>
    </row>
    <row r="108" spans="4:13" ht="36.75" customHeight="1" thickTop="1">
      <c r="D108" s="74" t="s">
        <v>115</v>
      </c>
      <c r="E108" s="74"/>
      <c r="F108" s="74"/>
      <c r="G108" s="74"/>
      <c r="H108" s="74" t="s">
        <v>115</v>
      </c>
      <c r="I108" s="74"/>
      <c r="J108" s="74"/>
      <c r="K108" s="74"/>
      <c r="L108" s="74"/>
      <c r="M108" s="74"/>
    </row>
  </sheetData>
  <mergeCells count="8">
    <mergeCell ref="A1:B2"/>
    <mergeCell ref="D108:G108"/>
    <mergeCell ref="H108:K108"/>
    <mergeCell ref="L108:M108"/>
    <mergeCell ref="L2:L3"/>
    <mergeCell ref="C2:C3"/>
    <mergeCell ref="H1:M1"/>
    <mergeCell ref="D1:G1"/>
  </mergeCells>
  <printOptions horizontalCentered="1"/>
  <pageMargins left="0.25" right="0.25" top="0.72" bottom="0.5" header="0.45" footer="0.5"/>
  <pageSetup fitToHeight="2" fitToWidth="14" horizontalDpi="600" verticalDpi="600" orientation="portrait" paperSize="5" scale="91" r:id="rId1"/>
  <rowBreaks count="1" manualBreakCount="1">
    <brk id="73" max="12" man="1"/>
  </rowBreaks>
  <colBreaks count="1" manualBreakCount="1">
    <brk id="7" max="10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2008-10-17T13:33:51Z</cp:lastPrinted>
  <dcterms:created xsi:type="dcterms:W3CDTF">2003-04-30T20:08:44Z</dcterms:created>
  <dcterms:modified xsi:type="dcterms:W3CDTF">2008-10-17T13:33:54Z</dcterms:modified>
  <cp:category/>
  <cp:version/>
  <cp:contentType/>
  <cp:contentStatus/>
</cp:coreProperties>
</file>