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800 - Othr Obj  - by fund" sheetId="1" r:id="rId1"/>
  </sheets>
  <definedNames>
    <definedName name="_xlnm.Print_Titles" localSheetId="0">'Obj800 - Othr Obj  - by fund'!$A:$B,'Obj800 - Othr Obj  - by fund'!$1:$2</definedName>
  </definedNames>
  <calcPr fullCalcOnLoad="1"/>
</workbook>
</file>

<file path=xl/sharedStrings.xml><?xml version="1.0" encoding="utf-8"?>
<sst xmlns="http://schemas.openxmlformats.org/spreadsheetml/2006/main" count="129" uniqueCount="128">
  <si>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</si>
  <si>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</si>
  <si>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</si>
  <si>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</si>
  <si>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</si>
  <si>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</si>
  <si>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</si>
  <si>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</si>
  <si>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Other Objects Expenditures</t>
  </si>
  <si>
    <t xml:space="preserve">Percent      Special Fund Federal </t>
  </si>
  <si>
    <t>Percent         Other Special Funds</t>
  </si>
  <si>
    <t>Percent         NCLB Federal Funds</t>
  </si>
  <si>
    <t>Percent               Debt Service Funds</t>
  </si>
  <si>
    <t>Percent          Capital Project Funds</t>
  </si>
  <si>
    <t>Percent                General Funds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</si>
  <si>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</si>
  <si>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</si>
  <si>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</si>
  <si>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</si>
  <si>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</si>
  <si>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</si>
  <si>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</si>
  <si>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</si>
  <si>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</si>
  <si>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</si>
  <si>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</si>
  <si>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</si>
  <si>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</si>
  <si>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</si>
  <si>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</si>
  <si>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</si>
  <si>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</si>
  <si>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</si>
  <si>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</si>
  <si>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</si>
  <si>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</si>
  <si>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</si>
  <si>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</si>
  <si>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</si>
  <si>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</si>
  <si>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</si>
  <si>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</si>
  <si>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</si>
  <si>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</si>
  <si>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</si>
  <si>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</si>
  <si>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</si>
  <si>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</si>
  <si>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</si>
  <si>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</si>
  <si>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</si>
  <si>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</si>
  <si>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</si>
  <si>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</si>
  <si>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</si>
  <si>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</si>
  <si>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</si>
  <si>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</si>
  <si>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</si>
  <si>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</si>
  <si>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</si>
  <si>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</si>
  <si>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</si>
  <si>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</si>
  <si>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</si>
  <si>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</si>
  <si>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</si>
  <si>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</si>
  <si>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</si>
  <si>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</si>
  <si>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</si>
  <si>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</si>
  <si>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</si>
  <si>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</si>
  <si>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</si>
  <si>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</si>
  <si>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</si>
  <si>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</si>
  <si>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</si>
  <si>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</si>
  <si>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</si>
  <si>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</si>
  <si>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</si>
  <si>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 xml:space="preserve"> 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</si>
  <si>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</si>
  <si>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</si>
  <si>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</si>
  <si>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</si>
  <si>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</si>
  <si>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</si>
  <si>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</si>
  <si>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</si>
  <si>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</si>
  <si>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</si>
  <si>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</si>
  <si>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</si>
  <si>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</si>
  <si>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</si>
  <si>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</si>
  <si>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</si>
  <si>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</si>
  <si>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</si>
  <si>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</si>
  <si>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</si>
  <si>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</si>
  <si>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</si>
  <si>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</si>
  <si>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</si>
  <si>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</si>
  <si>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</si>
  <si>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</si>
  <si>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</si>
  <si>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</si>
  <si>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Recovery School District</t>
  </si>
  <si>
    <t>Total State</t>
  </si>
  <si>
    <t>Other Objects - Object Code 800
Expenditures by Fund Source</t>
  </si>
  <si>
    <t>2007-2008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</si>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</sst>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1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0" fontId="1" fillId="0" borderId="11" xfId="85" applyFont="1" applyFill="1" applyBorder="1" applyAlignment="1">
      <alignment horizontal="right" wrapText="1"/>
      <protection/>
    </xf>
    <xf numFmtId="10" fontId="4" fillId="0" borderId="12" xfId="0" applyNumberFormat="1" applyFont="1" applyBorder="1" applyAlignment="1">
      <alignment/>
    </xf>
    <xf numFmtId="0" fontId="1" fillId="0" borderId="13" xfId="85" applyFont="1" applyFill="1" applyBorder="1" applyAlignment="1">
      <alignment horizontal="left" wrapText="1"/>
      <protection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 horizontal="left"/>
    </xf>
    <xf numFmtId="164" fontId="4" fillId="0" borderId="11" xfId="0" applyNumberFormat="1" applyFont="1" applyBorder="1" applyAlignment="1">
      <alignment/>
    </xf>
    <xf numFmtId="0" fontId="1" fillId="0" borderId="20" xfId="85" applyFont="1" applyFill="1" applyBorder="1" applyAlignment="1">
      <alignment horizontal="right" wrapText="1"/>
      <protection/>
    </xf>
    <xf numFmtId="0" fontId="1" fillId="0" borderId="10" xfId="85" applyFont="1" applyFill="1" applyBorder="1" applyAlignment="1">
      <alignment horizontal="right" wrapText="1"/>
      <protection/>
    </xf>
    <xf numFmtId="164" fontId="4" fillId="33" borderId="11" xfId="0" applyNumberFormat="1" applyFont="1" applyFill="1" applyBorder="1" applyAlignment="1">
      <alignment/>
    </xf>
    <xf numFmtId="10" fontId="4" fillId="0" borderId="21" xfId="0" applyNumberFormat="1" applyFont="1" applyBorder="1" applyAlignment="1">
      <alignment/>
    </xf>
    <xf numFmtId="10" fontId="4" fillId="0" borderId="22" xfId="0" applyNumberFormat="1" applyFont="1" applyBorder="1" applyAlignment="1">
      <alignment/>
    </xf>
    <xf numFmtId="10" fontId="4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 horizontal="left"/>
    </xf>
    <xf numFmtId="164" fontId="4" fillId="0" borderId="26" xfId="0" applyNumberFormat="1" applyFont="1" applyBorder="1" applyAlignment="1">
      <alignment/>
    </xf>
    <xf numFmtId="164" fontId="4" fillId="33" borderId="26" xfId="0" applyNumberFormat="1" applyFont="1" applyFill="1" applyBorder="1" applyAlignment="1">
      <alignment/>
    </xf>
    <xf numFmtId="10" fontId="3" fillId="0" borderId="10" xfId="0" applyNumberFormat="1" applyFont="1" applyFill="1" applyBorder="1" applyAlignment="1">
      <alignment/>
    </xf>
    <xf numFmtId="0" fontId="3" fillId="0" borderId="27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22" xfId="0" applyNumberFormat="1" applyFont="1" applyFill="1" applyBorder="1" applyAlignment="1">
      <alignment/>
    </xf>
    <xf numFmtId="164" fontId="4" fillId="33" borderId="22" xfId="0" applyNumberFormat="1" applyFont="1" applyFill="1" applyBorder="1" applyAlignment="1">
      <alignment/>
    </xf>
    <xf numFmtId="10" fontId="4" fillId="0" borderId="22" xfId="0" applyNumberFormat="1" applyFont="1" applyFill="1" applyBorder="1" applyAlignment="1">
      <alignment/>
    </xf>
    <xf numFmtId="0" fontId="3" fillId="34" borderId="27" xfId="0" applyFont="1" applyFill="1" applyBorder="1" applyAlignment="1">
      <alignment/>
    </xf>
    <xf numFmtId="164" fontId="3" fillId="34" borderId="16" xfId="0" applyNumberFormat="1" applyFont="1" applyFill="1" applyBorder="1" applyAlignment="1">
      <alignment/>
    </xf>
    <xf numFmtId="10" fontId="3" fillId="34" borderId="16" xfId="0" applyNumberFormat="1" applyFont="1" applyFill="1" applyBorder="1" applyAlignment="1">
      <alignment/>
    </xf>
    <xf numFmtId="0" fontId="1" fillId="0" borderId="18" xfId="85" applyFont="1" applyFill="1" applyBorder="1" applyAlignment="1">
      <alignment horizontal="left" wrapText="1"/>
      <protection/>
    </xf>
    <xf numFmtId="164" fontId="1" fillId="33" borderId="10" xfId="85" applyNumberFormat="1" applyFont="1" applyFill="1" applyBorder="1" applyAlignment="1">
      <alignment horizontal="right" wrapText="1"/>
      <protection/>
    </xf>
    <xf numFmtId="10" fontId="1" fillId="0" borderId="10" xfId="85" applyNumberFormat="1" applyFont="1" applyFill="1" applyBorder="1" applyAlignment="1">
      <alignment horizontal="right" wrapText="1"/>
      <protection/>
    </xf>
    <xf numFmtId="164" fontId="4" fillId="0" borderId="11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0" fontId="1" fillId="0" borderId="28" xfId="85" applyFont="1" applyFill="1" applyBorder="1" applyAlignment="1">
      <alignment horizontal="left" wrapText="1"/>
      <protection/>
    </xf>
    <xf numFmtId="0" fontId="5" fillId="0" borderId="0" xfId="0" applyFont="1" applyAlignment="1">
      <alignment horizontal="center" vertical="center"/>
    </xf>
    <xf numFmtId="164" fontId="1" fillId="33" borderId="20" xfId="85" applyNumberFormat="1" applyFont="1" applyFill="1" applyBorder="1" applyAlignment="1">
      <alignment horizontal="right" wrapText="1"/>
      <protection/>
    </xf>
    <xf numFmtId="10" fontId="1" fillId="0" borderId="20" xfId="85" applyNumberFormat="1" applyFont="1" applyFill="1" applyBorder="1" applyAlignment="1">
      <alignment horizontal="right" wrapText="1"/>
      <protection/>
    </xf>
    <xf numFmtId="0" fontId="1" fillId="0" borderId="29" xfId="85" applyFont="1" applyFill="1" applyBorder="1" applyAlignment="1">
      <alignment horizontal="left" wrapText="1"/>
      <protection/>
    </xf>
    <xf numFmtId="0" fontId="1" fillId="0" borderId="30" xfId="86" applyFont="1" applyFill="1" applyBorder="1" applyAlignment="1">
      <alignment horizontal="right" wrapText="1"/>
      <protection/>
    </xf>
    <xf numFmtId="0" fontId="1" fillId="0" borderId="31" xfId="86" applyFont="1" applyFill="1" applyBorder="1" applyAlignment="1">
      <alignment horizontal="right" wrapText="1"/>
      <protection/>
    </xf>
    <xf numFmtId="0" fontId="1" fillId="0" borderId="32" xfId="86" applyFont="1" applyFill="1" applyBorder="1" applyAlignment="1">
      <alignment horizontal="left" wrapText="1"/>
      <protection/>
    </xf>
    <xf numFmtId="0" fontId="1" fillId="0" borderId="20" xfId="86" applyFont="1" applyFill="1" applyBorder="1" applyAlignment="1">
      <alignment horizontal="right" wrapText="1"/>
      <protection/>
    </xf>
    <xf numFmtId="0" fontId="1" fillId="0" borderId="10" xfId="86" applyFont="1" applyFill="1" applyBorder="1" applyAlignment="1">
      <alignment horizontal="right" wrapText="1"/>
      <protection/>
    </xf>
    <xf numFmtId="0" fontId="1" fillId="0" borderId="33" xfId="86" applyFont="1" applyFill="1" applyBorder="1" applyAlignment="1">
      <alignment horizontal="right" wrapText="1"/>
      <protection/>
    </xf>
    <xf numFmtId="0" fontId="1" fillId="0" borderId="18" xfId="86" applyFont="1" applyFill="1" applyBorder="1" applyAlignment="1">
      <alignment horizontal="left" wrapText="1"/>
      <protection/>
    </xf>
    <xf numFmtId="0" fontId="1" fillId="0" borderId="34" xfId="85" applyFont="1" applyFill="1" applyBorder="1" applyAlignment="1">
      <alignment horizontal="left" wrapText="1"/>
      <protection/>
    </xf>
    <xf numFmtId="164" fontId="3" fillId="33" borderId="20" xfId="0" applyNumberFormat="1" applyFont="1" applyFill="1" applyBorder="1" applyAlignment="1">
      <alignment/>
    </xf>
    <xf numFmtId="10" fontId="3" fillId="0" borderId="2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20" xfId="85" applyFont="1" applyFill="1" applyBorder="1" applyAlignment="1">
      <alignment wrapText="1"/>
      <protection/>
    </xf>
    <xf numFmtId="0" fontId="1" fillId="0" borderId="20" xfId="85" applyFont="1" applyFill="1" applyBorder="1" applyAlignment="1">
      <alignment horizontal="left" wrapText="1"/>
      <protection/>
    </xf>
    <xf numFmtId="164" fontId="1" fillId="0" borderId="20" xfId="85" applyNumberFormat="1" applyFont="1" applyFill="1" applyBorder="1" applyAlignment="1">
      <alignment horizontal="right" wrapText="1"/>
      <protection/>
    </xf>
    <xf numFmtId="164" fontId="3" fillId="0" borderId="2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1" fillId="0" borderId="30" xfId="85" applyNumberFormat="1" applyFont="1" applyFill="1" applyBorder="1" applyAlignment="1">
      <alignment horizontal="right" wrapText="1"/>
      <protection/>
    </xf>
    <xf numFmtId="164" fontId="1" fillId="0" borderId="10" xfId="85" applyNumberFormat="1" applyFont="1" applyFill="1" applyBorder="1" applyAlignment="1">
      <alignment horizontal="right" wrapText="1"/>
      <protection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164" fontId="1" fillId="33" borderId="35" xfId="85" applyNumberFormat="1" applyFont="1" applyFill="1" applyBorder="1" applyAlignment="1">
      <alignment horizontal="right" wrapText="1"/>
      <protection/>
    </xf>
    <xf numFmtId="10" fontId="1" fillId="0" borderId="35" xfId="85" applyNumberFormat="1" applyFont="1" applyFill="1" applyBorder="1" applyAlignment="1">
      <alignment horizontal="right" wrapText="1"/>
      <protection/>
    </xf>
    <xf numFmtId="0" fontId="1" fillId="0" borderId="30" xfId="86" applyFont="1" applyFill="1" applyBorder="1" applyAlignment="1">
      <alignment wrapText="1"/>
      <protection/>
    </xf>
    <xf numFmtId="0" fontId="1" fillId="0" borderId="35" xfId="86" applyFont="1" applyFill="1" applyBorder="1" applyAlignment="1">
      <alignment wrapText="1"/>
      <protection/>
    </xf>
    <xf numFmtId="0" fontId="1" fillId="0" borderId="35" xfId="85" applyFont="1" applyFill="1" applyBorder="1" applyAlignment="1">
      <alignment horizontal="right" wrapText="1"/>
      <protection/>
    </xf>
    <xf numFmtId="0" fontId="1" fillId="0" borderId="35" xfId="85" applyFont="1" applyFill="1" applyBorder="1" applyAlignment="1">
      <alignment wrapText="1"/>
      <protection/>
    </xf>
    <xf numFmtId="0" fontId="1" fillId="0" borderId="10" xfId="86" applyFont="1" applyFill="1" applyBorder="1" applyAlignment="1">
      <alignment wrapText="1"/>
      <protection/>
    </xf>
    <xf numFmtId="0" fontId="1" fillId="0" borderId="10" xfId="85" applyFont="1" applyFill="1" applyBorder="1" applyAlignment="1">
      <alignment wrapText="1"/>
      <protection/>
    </xf>
    <xf numFmtId="0" fontId="1" fillId="0" borderId="20" xfId="86" applyFont="1" applyFill="1" applyBorder="1" applyAlignment="1">
      <alignment wrapText="1"/>
      <protection/>
    </xf>
    <xf numFmtId="0" fontId="1" fillId="0" borderId="36" xfId="86" applyFont="1" applyFill="1" applyBorder="1" applyAlignment="1">
      <alignment horizontal="right" wrapText="1"/>
      <protection/>
    </xf>
    <xf numFmtId="0" fontId="1" fillId="0" borderId="37" xfId="86" applyFont="1" applyFill="1" applyBorder="1" applyAlignment="1">
      <alignment horizontal="left" wrapText="1"/>
      <protection/>
    </xf>
    <xf numFmtId="0" fontId="3" fillId="34" borderId="38" xfId="0" applyFont="1" applyFill="1" applyBorder="1" applyAlignment="1">
      <alignment/>
    </xf>
    <xf numFmtId="164" fontId="3" fillId="34" borderId="17" xfId="0" applyNumberFormat="1" applyFont="1" applyFill="1" applyBorder="1" applyAlignment="1">
      <alignment/>
    </xf>
    <xf numFmtId="10" fontId="3" fillId="34" borderId="17" xfId="0" applyNumberFormat="1" applyFont="1" applyFill="1" applyBorder="1" applyAlignment="1">
      <alignment/>
    </xf>
    <xf numFmtId="0" fontId="5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4" xfId="79"/>
    <cellStyle name="Normal 5" xfId="80"/>
    <cellStyle name="Normal 6" xfId="81"/>
    <cellStyle name="Normal 7" xfId="82"/>
    <cellStyle name="Normal 8" xfId="83"/>
    <cellStyle name="Normal 9" xfId="84"/>
    <cellStyle name="Normal_Sheet1" xfId="85"/>
    <cellStyle name="Normal_Sheet1_Obj800 - Othr Obj  - by fund" xfId="86"/>
    <cellStyle name="Note" xfId="87"/>
    <cellStyle name="Output" xfId="88"/>
    <cellStyle name="Percent" xfId="89"/>
    <cellStyle name="Title" xfId="90"/>
    <cellStyle name="Total" xfId="91"/>
    <cellStyle name="Warning Text" xfId="92"/>
  </cellStyles>
  <dxfs count="136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PageLayoutView="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2.75"/>
  <cols>
    <col min="1" max="1" width="4.00390625" style="1" bestFit="1" customWidth="1"/>
    <col min="2" max="2" width="38.00390625" style="1" customWidth="1"/>
    <col min="3" max="9" width="12.28125" style="1" customWidth="1"/>
    <col min="10" max="15" width="11.7109375" style="1" customWidth="1"/>
    <col min="16" max="16384" width="9.140625" style="1" customWidth="1"/>
  </cols>
  <sheetData>
    <row r="1" spans="1:15" s="38" customFormat="1" ht="64.5" customHeight="1">
      <c r="A1" s="79" t="s">
        <v>116</v>
      </c>
      <c r="B1" s="79"/>
      <c r="C1" s="77" t="s">
        <v>115</v>
      </c>
      <c r="D1" s="78"/>
      <c r="E1" s="78"/>
      <c r="F1" s="78"/>
      <c r="G1" s="78"/>
      <c r="H1" s="78"/>
      <c r="I1" s="78"/>
      <c r="J1" s="77" t="s">
        <v>115</v>
      </c>
      <c r="K1" s="78"/>
      <c r="L1" s="78"/>
      <c r="M1" s="78"/>
      <c r="N1" s="78"/>
      <c r="O1" s="78"/>
    </row>
    <row r="2" spans="1:15" ht="38.25">
      <c r="A2" s="60" t="s">
        <v>0</v>
      </c>
      <c r="B2" s="60" t="s">
        <v>6</v>
      </c>
      <c r="C2" s="61" t="s">
        <v>1</v>
      </c>
      <c r="D2" s="61" t="s">
        <v>2</v>
      </c>
      <c r="E2" s="61" t="s">
        <v>7</v>
      </c>
      <c r="F2" s="61" t="s">
        <v>3</v>
      </c>
      <c r="G2" s="61" t="s">
        <v>4</v>
      </c>
      <c r="H2" s="61" t="s">
        <v>5</v>
      </c>
      <c r="I2" s="62" t="s">
        <v>8</v>
      </c>
      <c r="J2" s="61" t="s">
        <v>14</v>
      </c>
      <c r="K2" s="61" t="s">
        <v>9</v>
      </c>
      <c r="L2" s="61" t="s">
        <v>11</v>
      </c>
      <c r="M2" s="61" t="s">
        <v>10</v>
      </c>
      <c r="N2" s="61" t="s">
        <v>12</v>
      </c>
      <c r="O2" s="61" t="s">
        <v>13</v>
      </c>
    </row>
    <row r="3" spans="1:15" ht="12.75">
      <c r="A3" s="53">
        <v>1</v>
      </c>
      <c r="B3" s="53" t="s">
        <v>15</v>
      </c>
      <c r="C3" s="55">
        <v>112459</v>
      </c>
      <c r="D3" s="55">
        <v>685588</v>
      </c>
      <c r="E3" s="55">
        <v>0</v>
      </c>
      <c r="F3" s="55">
        <v>35932</v>
      </c>
      <c r="G3" s="55">
        <v>145633</v>
      </c>
      <c r="H3" s="55">
        <v>0</v>
      </c>
      <c r="I3" s="39">
        <f>SUM(C3:H3)</f>
        <v>979612</v>
      </c>
      <c r="J3" s="40">
        <f aca="true" t="shared" si="0" ref="J3:O3">C3/$I3</f>
        <v>0.11479953287628163</v>
      </c>
      <c r="K3" s="40">
        <f t="shared" si="0"/>
        <v>0.6998566779500456</v>
      </c>
      <c r="L3" s="40">
        <f t="shared" si="0"/>
        <v>0</v>
      </c>
      <c r="M3" s="40">
        <f t="shared" si="0"/>
        <v>0.0366798283402</v>
      </c>
      <c r="N3" s="40">
        <f t="shared" si="0"/>
        <v>0.14866396083347286</v>
      </c>
      <c r="O3" s="40">
        <f t="shared" si="0"/>
        <v>0</v>
      </c>
    </row>
    <row r="4" spans="1:15" ht="12.75">
      <c r="A4" s="13">
        <v>2</v>
      </c>
      <c r="B4" s="53" t="s">
        <v>16</v>
      </c>
      <c r="C4" s="55">
        <v>383210</v>
      </c>
      <c r="D4" s="55">
        <v>0</v>
      </c>
      <c r="E4" s="55">
        <v>0</v>
      </c>
      <c r="F4" s="55">
        <v>55521</v>
      </c>
      <c r="G4" s="55">
        <v>138018</v>
      </c>
      <c r="H4" s="55">
        <v>0</v>
      </c>
      <c r="I4" s="39">
        <f aca="true" t="shared" si="1" ref="I4:I67">SUM(C4:H4)</f>
        <v>576749</v>
      </c>
      <c r="J4" s="40">
        <f aca="true" t="shared" si="2" ref="J4:J67">C4/$I4</f>
        <v>0.6644311476916301</v>
      </c>
      <c r="K4" s="40">
        <f aca="true" t="shared" si="3" ref="K4:K67">D4/$I4</f>
        <v>0</v>
      </c>
      <c r="L4" s="40">
        <f aca="true" t="shared" si="4" ref="L4:L67">E4/$I4</f>
        <v>0</v>
      </c>
      <c r="M4" s="40">
        <f aca="true" t="shared" si="5" ref="M4:M67">F4/$I4</f>
        <v>0.09626544649405547</v>
      </c>
      <c r="N4" s="40">
        <f aca="true" t="shared" si="6" ref="N4:N67">G4/$I4</f>
        <v>0.23930340581431436</v>
      </c>
      <c r="O4" s="40">
        <f aca="true" t="shared" si="7" ref="O4:O67">H4/$I4</f>
        <v>0</v>
      </c>
    </row>
    <row r="5" spans="1:15" ht="12.75">
      <c r="A5" s="13">
        <v>3</v>
      </c>
      <c r="B5" s="53" t="s">
        <v>17</v>
      </c>
      <c r="C5" s="55">
        <v>1269321</v>
      </c>
      <c r="D5" s="55">
        <v>11548</v>
      </c>
      <c r="E5" s="55">
        <v>0</v>
      </c>
      <c r="F5" s="55">
        <v>262037</v>
      </c>
      <c r="G5" s="55">
        <v>4191089</v>
      </c>
      <c r="H5" s="55">
        <v>59424</v>
      </c>
      <c r="I5" s="39">
        <f t="shared" si="1"/>
        <v>5793419</v>
      </c>
      <c r="J5" s="40">
        <f t="shared" si="2"/>
        <v>0.21909704787449347</v>
      </c>
      <c r="K5" s="40">
        <f t="shared" si="3"/>
        <v>0.0019932961865868843</v>
      </c>
      <c r="L5" s="40">
        <f t="shared" si="4"/>
        <v>0</v>
      </c>
      <c r="M5" s="40">
        <f t="shared" si="5"/>
        <v>0.04523011368589083</v>
      </c>
      <c r="N5" s="40">
        <f t="shared" si="6"/>
        <v>0.723422386677021</v>
      </c>
      <c r="O5" s="40">
        <f t="shared" si="7"/>
        <v>0.01025715557600788</v>
      </c>
    </row>
    <row r="6" spans="1:15" ht="12.75">
      <c r="A6" s="13">
        <v>4</v>
      </c>
      <c r="B6" s="53" t="s">
        <v>18</v>
      </c>
      <c r="C6" s="55">
        <v>292851</v>
      </c>
      <c r="D6" s="55">
        <v>22669</v>
      </c>
      <c r="E6" s="55">
        <v>0</v>
      </c>
      <c r="F6" s="55">
        <v>26812</v>
      </c>
      <c r="G6" s="55">
        <v>117595</v>
      </c>
      <c r="H6" s="55">
        <v>0</v>
      </c>
      <c r="I6" s="39">
        <f t="shared" si="1"/>
        <v>459927</v>
      </c>
      <c r="J6" s="40">
        <f t="shared" si="2"/>
        <v>0.6367336555583821</v>
      </c>
      <c r="K6" s="40">
        <f t="shared" si="3"/>
        <v>0.04928825661463667</v>
      </c>
      <c r="L6" s="40">
        <f t="shared" si="4"/>
        <v>0</v>
      </c>
      <c r="M6" s="40">
        <f t="shared" si="5"/>
        <v>0.05829620787646735</v>
      </c>
      <c r="N6" s="40">
        <f t="shared" si="6"/>
        <v>0.2556818799505139</v>
      </c>
      <c r="O6" s="40">
        <f t="shared" si="7"/>
        <v>0</v>
      </c>
    </row>
    <row r="7" spans="1:15" ht="12.75">
      <c r="A7" s="13">
        <v>5</v>
      </c>
      <c r="B7" s="54" t="s">
        <v>19</v>
      </c>
      <c r="C7" s="56">
        <v>14110</v>
      </c>
      <c r="D7" s="56">
        <v>0</v>
      </c>
      <c r="E7" s="56">
        <v>45906</v>
      </c>
      <c r="F7" s="56">
        <v>12247</v>
      </c>
      <c r="G7" s="56">
        <v>37990</v>
      </c>
      <c r="H7" s="56">
        <v>0</v>
      </c>
      <c r="I7" s="50">
        <f t="shared" si="1"/>
        <v>110253</v>
      </c>
      <c r="J7" s="51">
        <f t="shared" si="2"/>
        <v>0.12797837700561435</v>
      </c>
      <c r="K7" s="51">
        <f t="shared" si="3"/>
        <v>0</v>
      </c>
      <c r="L7" s="51">
        <f t="shared" si="4"/>
        <v>0.4163696225953035</v>
      </c>
      <c r="M7" s="51">
        <f t="shared" si="5"/>
        <v>0.1110808776178426</v>
      </c>
      <c r="N7" s="51">
        <f t="shared" si="6"/>
        <v>0.3445711227812395</v>
      </c>
      <c r="O7" s="51">
        <f t="shared" si="7"/>
        <v>0</v>
      </c>
    </row>
    <row r="8" spans="1:15" ht="12.75">
      <c r="A8" s="13">
        <v>6</v>
      </c>
      <c r="B8" s="53" t="s">
        <v>20</v>
      </c>
      <c r="C8" s="55">
        <v>186</v>
      </c>
      <c r="D8" s="55">
        <v>0</v>
      </c>
      <c r="E8" s="55">
        <v>0</v>
      </c>
      <c r="F8" s="55">
        <v>0</v>
      </c>
      <c r="G8" s="55">
        <v>306302</v>
      </c>
      <c r="H8" s="55">
        <v>0</v>
      </c>
      <c r="I8" s="39">
        <f t="shared" si="1"/>
        <v>306488</v>
      </c>
      <c r="J8" s="40">
        <f t="shared" si="2"/>
        <v>0.0006068753099631959</v>
      </c>
      <c r="K8" s="40">
        <f t="shared" si="3"/>
        <v>0</v>
      </c>
      <c r="L8" s="40">
        <f t="shared" si="4"/>
        <v>0</v>
      </c>
      <c r="M8" s="40">
        <f t="shared" si="5"/>
        <v>0</v>
      </c>
      <c r="N8" s="40">
        <f t="shared" si="6"/>
        <v>0.9993931246900368</v>
      </c>
      <c r="O8" s="40">
        <f t="shared" si="7"/>
        <v>0</v>
      </c>
    </row>
    <row r="9" spans="1:15" ht="12.75">
      <c r="A9" s="13">
        <v>7</v>
      </c>
      <c r="B9" s="53" t="s">
        <v>21</v>
      </c>
      <c r="C9" s="55">
        <v>87146</v>
      </c>
      <c r="D9" s="55">
        <v>0</v>
      </c>
      <c r="E9" s="55">
        <v>0</v>
      </c>
      <c r="F9" s="55">
        <v>6489</v>
      </c>
      <c r="G9" s="55">
        <v>285258</v>
      </c>
      <c r="H9" s="55">
        <v>0</v>
      </c>
      <c r="I9" s="39">
        <f t="shared" si="1"/>
        <v>378893</v>
      </c>
      <c r="J9" s="40">
        <f t="shared" si="2"/>
        <v>0.2300016099532058</v>
      </c>
      <c r="K9" s="40">
        <f t="shared" si="3"/>
        <v>0</v>
      </c>
      <c r="L9" s="40">
        <f t="shared" si="4"/>
        <v>0</v>
      </c>
      <c r="M9" s="40">
        <f t="shared" si="5"/>
        <v>0.017126207134995897</v>
      </c>
      <c r="N9" s="40">
        <f t="shared" si="6"/>
        <v>0.7528721829117984</v>
      </c>
      <c r="O9" s="40">
        <f t="shared" si="7"/>
        <v>0</v>
      </c>
    </row>
    <row r="10" spans="1:15" ht="12.75">
      <c r="A10" s="13">
        <v>8</v>
      </c>
      <c r="B10" s="53" t="s">
        <v>22</v>
      </c>
      <c r="C10" s="55">
        <v>69710</v>
      </c>
      <c r="D10" s="55">
        <v>28665</v>
      </c>
      <c r="E10" s="55">
        <v>0</v>
      </c>
      <c r="F10" s="55">
        <v>2274</v>
      </c>
      <c r="G10" s="55">
        <v>2011717</v>
      </c>
      <c r="H10" s="55">
        <v>241191</v>
      </c>
      <c r="I10" s="39">
        <f t="shared" si="1"/>
        <v>2353557</v>
      </c>
      <c r="J10" s="40">
        <f t="shared" si="2"/>
        <v>0.02961899796775689</v>
      </c>
      <c r="K10" s="40">
        <f t="shared" si="3"/>
        <v>0.012179437336763035</v>
      </c>
      <c r="L10" s="40">
        <f t="shared" si="4"/>
        <v>0</v>
      </c>
      <c r="M10" s="40">
        <f t="shared" si="5"/>
        <v>0.0009661971220582293</v>
      </c>
      <c r="N10" s="40">
        <f t="shared" si="6"/>
        <v>0.8547560139822405</v>
      </c>
      <c r="O10" s="40">
        <f t="shared" si="7"/>
        <v>0.10247935359118135</v>
      </c>
    </row>
    <row r="11" spans="1:15" ht="12.75">
      <c r="A11" s="13">
        <v>9</v>
      </c>
      <c r="B11" s="53" t="s">
        <v>23</v>
      </c>
      <c r="C11" s="55">
        <v>1579209</v>
      </c>
      <c r="D11" s="55">
        <v>69634</v>
      </c>
      <c r="E11" s="55">
        <v>163272</v>
      </c>
      <c r="F11" s="55">
        <v>442270</v>
      </c>
      <c r="G11" s="55">
        <v>4972916</v>
      </c>
      <c r="H11" s="55">
        <v>16912</v>
      </c>
      <c r="I11" s="39">
        <f t="shared" si="1"/>
        <v>7244213</v>
      </c>
      <c r="J11" s="40">
        <f t="shared" si="2"/>
        <v>0.2179959368947324</v>
      </c>
      <c r="K11" s="40">
        <f t="shared" si="3"/>
        <v>0.009612362309059659</v>
      </c>
      <c r="L11" s="40">
        <f t="shared" si="4"/>
        <v>0.02253826606147555</v>
      </c>
      <c r="M11" s="40">
        <f t="shared" si="5"/>
        <v>0.061051490341324864</v>
      </c>
      <c r="N11" s="40">
        <f t="shared" si="6"/>
        <v>0.6864673912818411</v>
      </c>
      <c r="O11" s="40">
        <f t="shared" si="7"/>
        <v>0.0023345531115664324</v>
      </c>
    </row>
    <row r="12" spans="1:15" ht="12.75">
      <c r="A12" s="13">
        <v>10</v>
      </c>
      <c r="B12" s="54" t="s">
        <v>24</v>
      </c>
      <c r="C12" s="56">
        <v>1007983</v>
      </c>
      <c r="D12" s="56">
        <v>34186</v>
      </c>
      <c r="E12" s="56">
        <v>62992</v>
      </c>
      <c r="F12" s="56">
        <v>1727</v>
      </c>
      <c r="G12" s="56">
        <v>7223163</v>
      </c>
      <c r="H12" s="56">
        <v>170379</v>
      </c>
      <c r="I12" s="50">
        <f t="shared" si="1"/>
        <v>8500430</v>
      </c>
      <c r="J12" s="51">
        <f t="shared" si="2"/>
        <v>0.11858023652921088</v>
      </c>
      <c r="K12" s="51">
        <f t="shared" si="3"/>
        <v>0.0040216789033025386</v>
      </c>
      <c r="L12" s="51">
        <f t="shared" si="4"/>
        <v>0.00741044864789193</v>
      </c>
      <c r="M12" s="51">
        <f t="shared" si="5"/>
        <v>0.0002031661927690717</v>
      </c>
      <c r="N12" s="51">
        <f t="shared" si="6"/>
        <v>0.8497408954605826</v>
      </c>
      <c r="O12" s="51">
        <f t="shared" si="7"/>
        <v>0.020043574266243</v>
      </c>
    </row>
    <row r="13" spans="1:15" ht="12.75">
      <c r="A13" s="13">
        <v>11</v>
      </c>
      <c r="B13" s="53" t="s">
        <v>25</v>
      </c>
      <c r="C13" s="55">
        <v>57208</v>
      </c>
      <c r="D13" s="55">
        <v>12997</v>
      </c>
      <c r="E13" s="55">
        <v>3674</v>
      </c>
      <c r="F13" s="55">
        <v>39077</v>
      </c>
      <c r="G13" s="55">
        <v>0</v>
      </c>
      <c r="H13" s="55">
        <v>0</v>
      </c>
      <c r="I13" s="39">
        <f t="shared" si="1"/>
        <v>112956</v>
      </c>
      <c r="J13" s="40">
        <f t="shared" si="2"/>
        <v>0.5064626934381529</v>
      </c>
      <c r="K13" s="40">
        <f t="shared" si="3"/>
        <v>0.11506250221325118</v>
      </c>
      <c r="L13" s="40">
        <f t="shared" si="4"/>
        <v>0.03252593930379971</v>
      </c>
      <c r="M13" s="40">
        <f t="shared" si="5"/>
        <v>0.3459488650447962</v>
      </c>
      <c r="N13" s="40">
        <f t="shared" si="6"/>
        <v>0</v>
      </c>
      <c r="O13" s="40">
        <f t="shared" si="7"/>
        <v>0</v>
      </c>
    </row>
    <row r="14" spans="1:15" ht="12.75">
      <c r="A14" s="13">
        <v>12</v>
      </c>
      <c r="B14" s="53" t="s">
        <v>26</v>
      </c>
      <c r="C14" s="55">
        <v>80849</v>
      </c>
      <c r="D14" s="55">
        <v>0</v>
      </c>
      <c r="E14" s="55">
        <v>2145</v>
      </c>
      <c r="F14" s="55">
        <v>11029</v>
      </c>
      <c r="G14" s="55">
        <v>417751</v>
      </c>
      <c r="H14" s="55">
        <v>46685</v>
      </c>
      <c r="I14" s="39">
        <f t="shared" si="1"/>
        <v>558459</v>
      </c>
      <c r="J14" s="40">
        <f t="shared" si="2"/>
        <v>0.1447715946918216</v>
      </c>
      <c r="K14" s="40">
        <f t="shared" si="3"/>
        <v>0</v>
      </c>
      <c r="L14" s="40">
        <f t="shared" si="4"/>
        <v>0.003840926549666135</v>
      </c>
      <c r="M14" s="40">
        <f t="shared" si="5"/>
        <v>0.01974898783975189</v>
      </c>
      <c r="N14" s="40">
        <f t="shared" si="6"/>
        <v>0.748042380908894</v>
      </c>
      <c r="O14" s="40">
        <f t="shared" si="7"/>
        <v>0.08359611000986644</v>
      </c>
    </row>
    <row r="15" spans="1:15" ht="12.75">
      <c r="A15" s="13">
        <v>13</v>
      </c>
      <c r="B15" s="53" t="s">
        <v>27</v>
      </c>
      <c r="C15" s="55">
        <v>6231</v>
      </c>
      <c r="D15" s="55">
        <v>9459</v>
      </c>
      <c r="E15" s="55">
        <v>12462</v>
      </c>
      <c r="F15" s="55">
        <v>51358</v>
      </c>
      <c r="G15" s="55">
        <v>27404</v>
      </c>
      <c r="H15" s="55">
        <v>0</v>
      </c>
      <c r="I15" s="39">
        <f t="shared" si="1"/>
        <v>106914</v>
      </c>
      <c r="J15" s="40">
        <f t="shared" si="2"/>
        <v>0.05828048712048937</v>
      </c>
      <c r="K15" s="40">
        <f t="shared" si="3"/>
        <v>0.08847297828160952</v>
      </c>
      <c r="L15" s="40">
        <f t="shared" si="4"/>
        <v>0.11656097424097873</v>
      </c>
      <c r="M15" s="40">
        <f t="shared" si="5"/>
        <v>0.4803673980956657</v>
      </c>
      <c r="N15" s="40">
        <f t="shared" si="6"/>
        <v>0.2563181622612567</v>
      </c>
      <c r="O15" s="40">
        <f t="shared" si="7"/>
        <v>0</v>
      </c>
    </row>
    <row r="16" spans="1:15" ht="12.75">
      <c r="A16" s="13">
        <v>14</v>
      </c>
      <c r="B16" s="53" t="s">
        <v>28</v>
      </c>
      <c r="C16" s="55">
        <v>110891</v>
      </c>
      <c r="D16" s="55">
        <v>0</v>
      </c>
      <c r="E16" s="55">
        <v>0</v>
      </c>
      <c r="F16" s="55">
        <v>2055</v>
      </c>
      <c r="G16" s="55">
        <v>634145</v>
      </c>
      <c r="H16" s="55">
        <v>0</v>
      </c>
      <c r="I16" s="39">
        <f t="shared" si="1"/>
        <v>747091</v>
      </c>
      <c r="J16" s="40">
        <f t="shared" si="2"/>
        <v>0.14843037862857403</v>
      </c>
      <c r="K16" s="40">
        <f t="shared" si="3"/>
        <v>0</v>
      </c>
      <c r="L16" s="40">
        <f t="shared" si="4"/>
        <v>0</v>
      </c>
      <c r="M16" s="40">
        <f t="shared" si="5"/>
        <v>0.00275066892788161</v>
      </c>
      <c r="N16" s="40">
        <f t="shared" si="6"/>
        <v>0.8488189524435443</v>
      </c>
      <c r="O16" s="40">
        <f t="shared" si="7"/>
        <v>0</v>
      </c>
    </row>
    <row r="17" spans="1:15" ht="12.75">
      <c r="A17" s="13">
        <v>15</v>
      </c>
      <c r="B17" s="54" t="s">
        <v>29</v>
      </c>
      <c r="C17" s="56">
        <v>34388</v>
      </c>
      <c r="D17" s="56">
        <v>850</v>
      </c>
      <c r="E17" s="56">
        <v>0</v>
      </c>
      <c r="F17" s="56">
        <v>16836</v>
      </c>
      <c r="G17" s="56">
        <v>127474</v>
      </c>
      <c r="H17" s="56">
        <v>0</v>
      </c>
      <c r="I17" s="50">
        <f t="shared" si="1"/>
        <v>179548</v>
      </c>
      <c r="J17" s="51">
        <f t="shared" si="2"/>
        <v>0.19152538596921156</v>
      </c>
      <c r="K17" s="51">
        <f t="shared" si="3"/>
        <v>0.004734110098692272</v>
      </c>
      <c r="L17" s="51">
        <f t="shared" si="4"/>
        <v>0</v>
      </c>
      <c r="M17" s="51">
        <f t="shared" si="5"/>
        <v>0.09376879720186246</v>
      </c>
      <c r="N17" s="51">
        <f t="shared" si="6"/>
        <v>0.7099717067302337</v>
      </c>
      <c r="O17" s="51">
        <f t="shared" si="7"/>
        <v>0</v>
      </c>
    </row>
    <row r="18" spans="1:15" ht="12.75">
      <c r="A18" s="13">
        <v>16</v>
      </c>
      <c r="B18" s="53" t="s">
        <v>30</v>
      </c>
      <c r="C18" s="55">
        <v>564695</v>
      </c>
      <c r="D18" s="55">
        <v>191153</v>
      </c>
      <c r="E18" s="55">
        <v>172750</v>
      </c>
      <c r="F18" s="55">
        <v>25838</v>
      </c>
      <c r="G18" s="55">
        <v>1024802</v>
      </c>
      <c r="H18" s="55">
        <v>0</v>
      </c>
      <c r="I18" s="39">
        <f t="shared" si="1"/>
        <v>1979238</v>
      </c>
      <c r="J18" s="40">
        <f t="shared" si="2"/>
        <v>0.28530929579969666</v>
      </c>
      <c r="K18" s="40">
        <f t="shared" si="3"/>
        <v>0.09657908750741447</v>
      </c>
      <c r="L18" s="40">
        <f t="shared" si="4"/>
        <v>0.0872810647329932</v>
      </c>
      <c r="M18" s="40">
        <f t="shared" si="5"/>
        <v>0.013054518961337646</v>
      </c>
      <c r="N18" s="40">
        <f t="shared" si="6"/>
        <v>0.517776032998558</v>
      </c>
      <c r="O18" s="40">
        <f t="shared" si="7"/>
        <v>0</v>
      </c>
    </row>
    <row r="19" spans="1:15" ht="12.75">
      <c r="A19" s="13">
        <v>17</v>
      </c>
      <c r="B19" s="53" t="s">
        <v>31</v>
      </c>
      <c r="C19" s="55">
        <v>515710</v>
      </c>
      <c r="D19" s="55">
        <v>0</v>
      </c>
      <c r="E19" s="55">
        <v>985</v>
      </c>
      <c r="F19" s="55">
        <v>6446</v>
      </c>
      <c r="G19" s="55">
        <v>0</v>
      </c>
      <c r="H19" s="55">
        <v>0</v>
      </c>
      <c r="I19" s="39">
        <f t="shared" si="1"/>
        <v>523141</v>
      </c>
      <c r="J19" s="40">
        <f t="shared" si="2"/>
        <v>0.985795416532063</v>
      </c>
      <c r="K19" s="40">
        <f t="shared" si="3"/>
        <v>0</v>
      </c>
      <c r="L19" s="40">
        <f t="shared" si="4"/>
        <v>0.0018828575852399257</v>
      </c>
      <c r="M19" s="40">
        <f t="shared" si="5"/>
        <v>0.012321725882697017</v>
      </c>
      <c r="N19" s="40">
        <f t="shared" si="6"/>
        <v>0</v>
      </c>
      <c r="O19" s="40">
        <f t="shared" si="7"/>
        <v>0</v>
      </c>
    </row>
    <row r="20" spans="1:15" ht="12.75">
      <c r="A20" s="13">
        <v>18</v>
      </c>
      <c r="B20" s="53" t="s">
        <v>32</v>
      </c>
      <c r="C20" s="55">
        <v>64996</v>
      </c>
      <c r="D20" s="55">
        <v>377</v>
      </c>
      <c r="E20" s="55">
        <v>613</v>
      </c>
      <c r="F20" s="55">
        <v>4552</v>
      </c>
      <c r="G20" s="55">
        <v>0</v>
      </c>
      <c r="H20" s="55">
        <v>0</v>
      </c>
      <c r="I20" s="39">
        <f t="shared" si="1"/>
        <v>70538</v>
      </c>
      <c r="J20" s="40">
        <f t="shared" si="2"/>
        <v>0.9214324194051433</v>
      </c>
      <c r="K20" s="40">
        <f t="shared" si="3"/>
        <v>0.005344636933284188</v>
      </c>
      <c r="L20" s="40">
        <f t="shared" si="4"/>
        <v>0.008690351300008507</v>
      </c>
      <c r="M20" s="40">
        <f t="shared" si="5"/>
        <v>0.06453259236156397</v>
      </c>
      <c r="N20" s="40">
        <f t="shared" si="6"/>
        <v>0</v>
      </c>
      <c r="O20" s="40">
        <f t="shared" si="7"/>
        <v>0</v>
      </c>
    </row>
    <row r="21" spans="1:15" ht="12.75">
      <c r="A21" s="13">
        <v>19</v>
      </c>
      <c r="B21" s="53" t="s">
        <v>33</v>
      </c>
      <c r="C21" s="55">
        <v>226274</v>
      </c>
      <c r="D21" s="55">
        <v>0</v>
      </c>
      <c r="E21" s="55">
        <v>0</v>
      </c>
      <c r="F21" s="55">
        <v>110209</v>
      </c>
      <c r="G21" s="55">
        <v>0</v>
      </c>
      <c r="H21" s="55">
        <v>0</v>
      </c>
      <c r="I21" s="39">
        <f t="shared" si="1"/>
        <v>336483</v>
      </c>
      <c r="J21" s="40">
        <f t="shared" si="2"/>
        <v>0.6724678512733184</v>
      </c>
      <c r="K21" s="40">
        <f t="shared" si="3"/>
        <v>0</v>
      </c>
      <c r="L21" s="40">
        <f t="shared" si="4"/>
        <v>0</v>
      </c>
      <c r="M21" s="40">
        <f t="shared" si="5"/>
        <v>0.32753214872668157</v>
      </c>
      <c r="N21" s="40">
        <f t="shared" si="6"/>
        <v>0</v>
      </c>
      <c r="O21" s="40">
        <f t="shared" si="7"/>
        <v>0</v>
      </c>
    </row>
    <row r="22" spans="1:15" ht="12.75">
      <c r="A22" s="13">
        <v>20</v>
      </c>
      <c r="B22" s="54" t="s">
        <v>34</v>
      </c>
      <c r="C22" s="56">
        <v>61974</v>
      </c>
      <c r="D22" s="56">
        <v>0</v>
      </c>
      <c r="E22" s="56">
        <v>959</v>
      </c>
      <c r="F22" s="56">
        <v>13536</v>
      </c>
      <c r="G22" s="56">
        <v>436055</v>
      </c>
      <c r="H22" s="56">
        <v>2512</v>
      </c>
      <c r="I22" s="50">
        <f t="shared" si="1"/>
        <v>515036</v>
      </c>
      <c r="J22" s="51">
        <f t="shared" si="2"/>
        <v>0.12032945269845215</v>
      </c>
      <c r="K22" s="51">
        <f t="shared" si="3"/>
        <v>0</v>
      </c>
      <c r="L22" s="51">
        <f t="shared" si="4"/>
        <v>0.0018620057627039663</v>
      </c>
      <c r="M22" s="51">
        <f t="shared" si="5"/>
        <v>0.026281657981189664</v>
      </c>
      <c r="N22" s="51">
        <f t="shared" si="6"/>
        <v>0.846649554594242</v>
      </c>
      <c r="O22" s="51">
        <f t="shared" si="7"/>
        <v>0.004877328963412266</v>
      </c>
    </row>
    <row r="23" spans="1:15" ht="12.75">
      <c r="A23" s="13">
        <v>21</v>
      </c>
      <c r="B23" s="53" t="s">
        <v>35</v>
      </c>
      <c r="C23" s="55">
        <v>74214</v>
      </c>
      <c r="D23" s="55">
        <v>42058</v>
      </c>
      <c r="E23" s="55">
        <v>0</v>
      </c>
      <c r="F23" s="55">
        <v>1030</v>
      </c>
      <c r="G23" s="55">
        <v>0</v>
      </c>
      <c r="H23" s="55">
        <v>116846</v>
      </c>
      <c r="I23" s="39">
        <f t="shared" si="1"/>
        <v>234148</v>
      </c>
      <c r="J23" s="40">
        <f t="shared" si="2"/>
        <v>0.31695337991355893</v>
      </c>
      <c r="K23" s="40">
        <f t="shared" si="3"/>
        <v>0.17962143601482822</v>
      </c>
      <c r="L23" s="40">
        <f t="shared" si="4"/>
        <v>0</v>
      </c>
      <c r="M23" s="40">
        <f t="shared" si="5"/>
        <v>0.004398927174265849</v>
      </c>
      <c r="N23" s="40">
        <f t="shared" si="6"/>
        <v>0</v>
      </c>
      <c r="O23" s="40">
        <f t="shared" si="7"/>
        <v>0.499026256897347</v>
      </c>
    </row>
    <row r="24" spans="1:15" ht="12.75">
      <c r="A24" s="13">
        <v>22</v>
      </c>
      <c r="B24" s="53" t="s">
        <v>36</v>
      </c>
      <c r="C24" s="55">
        <v>52755</v>
      </c>
      <c r="D24" s="55">
        <v>0</v>
      </c>
      <c r="E24" s="55">
        <v>0</v>
      </c>
      <c r="F24" s="55">
        <v>9142</v>
      </c>
      <c r="G24" s="55">
        <v>0</v>
      </c>
      <c r="H24" s="55">
        <v>30</v>
      </c>
      <c r="I24" s="39">
        <f t="shared" si="1"/>
        <v>61927</v>
      </c>
      <c r="J24" s="40">
        <f t="shared" si="2"/>
        <v>0.8518901286999209</v>
      </c>
      <c r="K24" s="40">
        <f t="shared" si="3"/>
        <v>0</v>
      </c>
      <c r="L24" s="40">
        <f t="shared" si="4"/>
        <v>0</v>
      </c>
      <c r="M24" s="40">
        <f t="shared" si="5"/>
        <v>0.14762542994170555</v>
      </c>
      <c r="N24" s="40">
        <f t="shared" si="6"/>
        <v>0</v>
      </c>
      <c r="O24" s="40">
        <f t="shared" si="7"/>
        <v>0.0004844413583735689</v>
      </c>
    </row>
    <row r="25" spans="1:15" ht="12.75">
      <c r="A25" s="13">
        <v>23</v>
      </c>
      <c r="B25" s="53" t="s">
        <v>37</v>
      </c>
      <c r="C25" s="55">
        <v>336766</v>
      </c>
      <c r="D25" s="55">
        <v>0</v>
      </c>
      <c r="E25" s="55">
        <v>205877</v>
      </c>
      <c r="F25" s="55">
        <v>325</v>
      </c>
      <c r="G25" s="55">
        <v>3251925</v>
      </c>
      <c r="H25" s="55">
        <v>56164</v>
      </c>
      <c r="I25" s="39">
        <f t="shared" si="1"/>
        <v>3851057</v>
      </c>
      <c r="J25" s="40">
        <f t="shared" si="2"/>
        <v>0.08744767994864787</v>
      </c>
      <c r="K25" s="40">
        <f t="shared" si="3"/>
        <v>0</v>
      </c>
      <c r="L25" s="40">
        <f t="shared" si="4"/>
        <v>0.05345986829070564</v>
      </c>
      <c r="M25" s="40">
        <f t="shared" si="5"/>
        <v>8.439241486168602E-05</v>
      </c>
      <c r="N25" s="40">
        <f t="shared" si="6"/>
        <v>0.8444240113818102</v>
      </c>
      <c r="O25" s="40">
        <f t="shared" si="7"/>
        <v>0.014584047963974566</v>
      </c>
    </row>
    <row r="26" spans="1:15" ht="12.75">
      <c r="A26" s="13">
        <v>24</v>
      </c>
      <c r="B26" s="53" t="s">
        <v>38</v>
      </c>
      <c r="C26" s="55">
        <v>1867353</v>
      </c>
      <c r="D26" s="55">
        <v>112623</v>
      </c>
      <c r="E26" s="55">
        <v>146512</v>
      </c>
      <c r="F26" s="55">
        <v>11674452</v>
      </c>
      <c r="G26" s="55">
        <v>287611</v>
      </c>
      <c r="H26" s="55">
        <v>0</v>
      </c>
      <c r="I26" s="39">
        <f t="shared" si="1"/>
        <v>14088551</v>
      </c>
      <c r="J26" s="40">
        <f t="shared" si="2"/>
        <v>0.13254400683221432</v>
      </c>
      <c r="K26" s="40">
        <f t="shared" si="3"/>
        <v>0.007993937772592795</v>
      </c>
      <c r="L26" s="40">
        <f t="shared" si="4"/>
        <v>0.010399366123599227</v>
      </c>
      <c r="M26" s="40">
        <f t="shared" si="5"/>
        <v>0.828648169708865</v>
      </c>
      <c r="N26" s="40">
        <f t="shared" si="6"/>
        <v>0.02041451956272863</v>
      </c>
      <c r="O26" s="40">
        <f t="shared" si="7"/>
        <v>0</v>
      </c>
    </row>
    <row r="27" spans="1:15" ht="12.75">
      <c r="A27" s="13">
        <v>25</v>
      </c>
      <c r="B27" s="54" t="s">
        <v>39</v>
      </c>
      <c r="C27" s="56">
        <v>56659</v>
      </c>
      <c r="D27" s="56">
        <v>26535</v>
      </c>
      <c r="E27" s="56">
        <v>166</v>
      </c>
      <c r="F27" s="56">
        <v>897</v>
      </c>
      <c r="G27" s="56">
        <v>157238</v>
      </c>
      <c r="H27" s="56">
        <v>0</v>
      </c>
      <c r="I27" s="50">
        <f t="shared" si="1"/>
        <v>241495</v>
      </c>
      <c r="J27" s="51">
        <f t="shared" si="2"/>
        <v>0.23461769394811488</v>
      </c>
      <c r="K27" s="51">
        <f t="shared" si="3"/>
        <v>0.10987805130541005</v>
      </c>
      <c r="L27" s="51">
        <f t="shared" si="4"/>
        <v>0.000687384831984099</v>
      </c>
      <c r="M27" s="51">
        <f t="shared" si="5"/>
        <v>0.003714362616203234</v>
      </c>
      <c r="N27" s="51">
        <f t="shared" si="6"/>
        <v>0.6511025072982878</v>
      </c>
      <c r="O27" s="51">
        <f t="shared" si="7"/>
        <v>0</v>
      </c>
    </row>
    <row r="28" spans="1:15" ht="12.75">
      <c r="A28" s="13">
        <v>26</v>
      </c>
      <c r="B28" s="53" t="s">
        <v>40</v>
      </c>
      <c r="C28" s="55">
        <v>2710553</v>
      </c>
      <c r="D28" s="55">
        <v>1324260</v>
      </c>
      <c r="E28" s="55">
        <v>67525</v>
      </c>
      <c r="F28" s="55">
        <v>1102663</v>
      </c>
      <c r="G28" s="55">
        <v>8546317</v>
      </c>
      <c r="H28" s="55">
        <v>885948</v>
      </c>
      <c r="I28" s="39">
        <f t="shared" si="1"/>
        <v>14637266</v>
      </c>
      <c r="J28" s="40">
        <f t="shared" si="2"/>
        <v>0.1851816452608021</v>
      </c>
      <c r="K28" s="40">
        <f t="shared" si="3"/>
        <v>0.09047181352036644</v>
      </c>
      <c r="L28" s="40">
        <f t="shared" si="4"/>
        <v>0.0046132249014262635</v>
      </c>
      <c r="M28" s="40">
        <f t="shared" si="5"/>
        <v>0.07533257918521123</v>
      </c>
      <c r="N28" s="40">
        <f t="shared" si="6"/>
        <v>0.583873860050094</v>
      </c>
      <c r="O28" s="40">
        <f t="shared" si="7"/>
        <v>0.060526877082099896</v>
      </c>
    </row>
    <row r="29" spans="1:15" ht="12.75">
      <c r="A29" s="13">
        <v>27</v>
      </c>
      <c r="B29" s="53" t="s">
        <v>41</v>
      </c>
      <c r="C29" s="55">
        <v>72310</v>
      </c>
      <c r="D29" s="55">
        <v>435</v>
      </c>
      <c r="E29" s="55">
        <v>0</v>
      </c>
      <c r="F29" s="55">
        <v>255</v>
      </c>
      <c r="G29" s="55">
        <v>1459799</v>
      </c>
      <c r="H29" s="55">
        <v>0</v>
      </c>
      <c r="I29" s="39">
        <f t="shared" si="1"/>
        <v>1532799</v>
      </c>
      <c r="J29" s="40">
        <f t="shared" si="2"/>
        <v>0.04717513516123119</v>
      </c>
      <c r="K29" s="40">
        <f t="shared" si="3"/>
        <v>0.00028379454840458533</v>
      </c>
      <c r="L29" s="40">
        <f t="shared" si="4"/>
        <v>0</v>
      </c>
      <c r="M29" s="40">
        <f t="shared" si="5"/>
        <v>0.00016636232147855003</v>
      </c>
      <c r="N29" s="40">
        <f t="shared" si="6"/>
        <v>0.9523747079688857</v>
      </c>
      <c r="O29" s="40">
        <f t="shared" si="7"/>
        <v>0</v>
      </c>
    </row>
    <row r="30" spans="1:15" ht="12.75">
      <c r="A30" s="13">
        <v>28</v>
      </c>
      <c r="B30" s="53" t="s">
        <v>42</v>
      </c>
      <c r="C30" s="55">
        <v>1003122</v>
      </c>
      <c r="D30" s="55">
        <v>2825</v>
      </c>
      <c r="E30" s="55">
        <v>0</v>
      </c>
      <c r="F30" s="55">
        <v>0</v>
      </c>
      <c r="G30" s="55">
        <v>3839488</v>
      </c>
      <c r="H30" s="55">
        <v>40949</v>
      </c>
      <c r="I30" s="39">
        <f t="shared" si="1"/>
        <v>4886384</v>
      </c>
      <c r="J30" s="40">
        <f t="shared" si="2"/>
        <v>0.20528922819000717</v>
      </c>
      <c r="K30" s="40">
        <f t="shared" si="3"/>
        <v>0.0005781371255308629</v>
      </c>
      <c r="L30" s="40">
        <f t="shared" si="4"/>
        <v>0</v>
      </c>
      <c r="M30" s="40">
        <f t="shared" si="5"/>
        <v>0</v>
      </c>
      <c r="N30" s="40">
        <f t="shared" si="6"/>
        <v>0.7857524091434485</v>
      </c>
      <c r="O30" s="40">
        <f t="shared" si="7"/>
        <v>0.00838022554101356</v>
      </c>
    </row>
    <row r="31" spans="1:15" ht="12.75">
      <c r="A31" s="13">
        <v>29</v>
      </c>
      <c r="B31" s="53" t="s">
        <v>43</v>
      </c>
      <c r="C31" s="55">
        <v>291385</v>
      </c>
      <c r="D31" s="55">
        <v>268268</v>
      </c>
      <c r="E31" s="55">
        <v>182785</v>
      </c>
      <c r="F31" s="55">
        <v>58008</v>
      </c>
      <c r="G31" s="55">
        <v>4040100</v>
      </c>
      <c r="H31" s="55">
        <v>0</v>
      </c>
      <c r="I31" s="39">
        <f t="shared" si="1"/>
        <v>4840546</v>
      </c>
      <c r="J31" s="40">
        <f t="shared" si="2"/>
        <v>0.06019672160950438</v>
      </c>
      <c r="K31" s="40">
        <f t="shared" si="3"/>
        <v>0.05542102068650933</v>
      </c>
      <c r="L31" s="40">
        <f t="shared" si="4"/>
        <v>0.03776123602585328</v>
      </c>
      <c r="M31" s="40">
        <f t="shared" si="5"/>
        <v>0.011983772078604356</v>
      </c>
      <c r="N31" s="40">
        <f t="shared" si="6"/>
        <v>0.8346372495995287</v>
      </c>
      <c r="O31" s="40">
        <f t="shared" si="7"/>
        <v>0</v>
      </c>
    </row>
    <row r="32" spans="1:15" ht="12.75">
      <c r="A32" s="13">
        <v>30</v>
      </c>
      <c r="B32" s="54" t="s">
        <v>44</v>
      </c>
      <c r="C32" s="56">
        <v>43921</v>
      </c>
      <c r="D32" s="56">
        <v>0</v>
      </c>
      <c r="E32" s="56">
        <v>0</v>
      </c>
      <c r="F32" s="56">
        <v>6371</v>
      </c>
      <c r="G32" s="56">
        <v>6590</v>
      </c>
      <c r="H32" s="56">
        <v>32713</v>
      </c>
      <c r="I32" s="50">
        <f t="shared" si="1"/>
        <v>89595</v>
      </c>
      <c r="J32" s="51">
        <f t="shared" si="2"/>
        <v>0.49021708800714325</v>
      </c>
      <c r="K32" s="51">
        <f t="shared" si="3"/>
        <v>0</v>
      </c>
      <c r="L32" s="51">
        <f t="shared" si="4"/>
        <v>0</v>
      </c>
      <c r="M32" s="51">
        <f t="shared" si="5"/>
        <v>0.07110887884368547</v>
      </c>
      <c r="N32" s="51">
        <f t="shared" si="6"/>
        <v>0.07355321167475863</v>
      </c>
      <c r="O32" s="51">
        <f t="shared" si="7"/>
        <v>0.36512082147441266</v>
      </c>
    </row>
    <row r="33" spans="1:15" ht="12.75">
      <c r="A33" s="13">
        <v>31</v>
      </c>
      <c r="B33" s="53" t="s">
        <v>45</v>
      </c>
      <c r="C33" s="55">
        <v>590656</v>
      </c>
      <c r="D33" s="55">
        <v>45</v>
      </c>
      <c r="E33" s="55">
        <v>6883</v>
      </c>
      <c r="F33" s="55">
        <v>3604</v>
      </c>
      <c r="G33" s="55">
        <v>1593348</v>
      </c>
      <c r="H33" s="55">
        <v>0</v>
      </c>
      <c r="I33" s="39">
        <f t="shared" si="1"/>
        <v>2194536</v>
      </c>
      <c r="J33" s="40">
        <f t="shared" si="2"/>
        <v>0.26914846691965866</v>
      </c>
      <c r="K33" s="40">
        <f t="shared" si="3"/>
        <v>2.0505473594418135E-05</v>
      </c>
      <c r="L33" s="40">
        <f t="shared" si="4"/>
        <v>0.0031364261055640006</v>
      </c>
      <c r="M33" s="40">
        <f t="shared" si="5"/>
        <v>0.0016422605963173993</v>
      </c>
      <c r="N33" s="40">
        <f t="shared" si="6"/>
        <v>0.7260523409048656</v>
      </c>
      <c r="O33" s="40">
        <f t="shared" si="7"/>
        <v>0</v>
      </c>
    </row>
    <row r="34" spans="1:15" ht="12.75">
      <c r="A34" s="13">
        <v>32</v>
      </c>
      <c r="B34" s="53" t="s">
        <v>46</v>
      </c>
      <c r="C34" s="55">
        <v>994922</v>
      </c>
      <c r="D34" s="55">
        <v>149</v>
      </c>
      <c r="E34" s="55">
        <v>0</v>
      </c>
      <c r="F34" s="55">
        <v>184092</v>
      </c>
      <c r="G34" s="55">
        <v>2109155</v>
      </c>
      <c r="H34" s="55">
        <v>2748</v>
      </c>
      <c r="I34" s="39">
        <f t="shared" si="1"/>
        <v>3291066</v>
      </c>
      <c r="J34" s="40">
        <f t="shared" si="2"/>
        <v>0.3023099506360553</v>
      </c>
      <c r="K34" s="40">
        <f t="shared" si="3"/>
        <v>4.527408444558693E-05</v>
      </c>
      <c r="L34" s="40">
        <f t="shared" si="4"/>
        <v>0</v>
      </c>
      <c r="M34" s="40">
        <f t="shared" si="5"/>
        <v>0.05593689096481201</v>
      </c>
      <c r="N34" s="40">
        <f t="shared" si="6"/>
        <v>0.6408728965022276</v>
      </c>
      <c r="O34" s="40">
        <f t="shared" si="7"/>
        <v>0.0008349878124595495</v>
      </c>
    </row>
    <row r="35" spans="1:15" ht="12.75">
      <c r="A35" s="13">
        <v>33</v>
      </c>
      <c r="B35" s="53" t="s">
        <v>47</v>
      </c>
      <c r="C35" s="55">
        <v>272300</v>
      </c>
      <c r="D35" s="55">
        <v>9940</v>
      </c>
      <c r="E35" s="55">
        <v>1366</v>
      </c>
      <c r="F35" s="55">
        <v>6637</v>
      </c>
      <c r="G35" s="55">
        <v>1479227</v>
      </c>
      <c r="H35" s="55">
        <v>0</v>
      </c>
      <c r="I35" s="39">
        <f t="shared" si="1"/>
        <v>1769470</v>
      </c>
      <c r="J35" s="40">
        <f t="shared" si="2"/>
        <v>0.15388788733349534</v>
      </c>
      <c r="K35" s="40">
        <f t="shared" si="3"/>
        <v>0.005617501285695717</v>
      </c>
      <c r="L35" s="40">
        <f t="shared" si="4"/>
        <v>0.000771982571052349</v>
      </c>
      <c r="M35" s="40">
        <f t="shared" si="5"/>
        <v>0.003750840647199444</v>
      </c>
      <c r="N35" s="40">
        <f t="shared" si="6"/>
        <v>0.8359717881625571</v>
      </c>
      <c r="O35" s="40">
        <f t="shared" si="7"/>
        <v>0</v>
      </c>
    </row>
    <row r="36" spans="1:15" ht="12.75">
      <c r="A36" s="13">
        <v>34</v>
      </c>
      <c r="B36" s="53" t="s">
        <v>48</v>
      </c>
      <c r="C36" s="55">
        <v>185329</v>
      </c>
      <c r="D36" s="55">
        <v>70851</v>
      </c>
      <c r="E36" s="55">
        <v>0</v>
      </c>
      <c r="F36" s="55">
        <v>11765</v>
      </c>
      <c r="G36" s="55">
        <v>708776</v>
      </c>
      <c r="H36" s="55">
        <v>7955</v>
      </c>
      <c r="I36" s="39">
        <f t="shared" si="1"/>
        <v>984676</v>
      </c>
      <c r="J36" s="40">
        <f t="shared" si="2"/>
        <v>0.18821317875118312</v>
      </c>
      <c r="K36" s="40">
        <f t="shared" si="3"/>
        <v>0.07195361723043925</v>
      </c>
      <c r="L36" s="40">
        <f t="shared" si="4"/>
        <v>0</v>
      </c>
      <c r="M36" s="40">
        <f t="shared" si="5"/>
        <v>0.011948092570551126</v>
      </c>
      <c r="N36" s="40">
        <f t="shared" si="6"/>
        <v>0.7198063119239222</v>
      </c>
      <c r="O36" s="40">
        <f t="shared" si="7"/>
        <v>0.00807879952390431</v>
      </c>
    </row>
    <row r="37" spans="1:15" ht="12.75">
      <c r="A37" s="13">
        <v>35</v>
      </c>
      <c r="B37" s="54" t="s">
        <v>49</v>
      </c>
      <c r="C37" s="56">
        <v>39794</v>
      </c>
      <c r="D37" s="56">
        <v>0</v>
      </c>
      <c r="E37" s="56">
        <v>57137</v>
      </c>
      <c r="F37" s="56">
        <v>8280</v>
      </c>
      <c r="G37" s="56">
        <v>1142744</v>
      </c>
      <c r="H37" s="56">
        <v>0</v>
      </c>
      <c r="I37" s="50">
        <f t="shared" si="1"/>
        <v>1247955</v>
      </c>
      <c r="J37" s="51">
        <f t="shared" si="2"/>
        <v>0.03188736773361219</v>
      </c>
      <c r="K37" s="51">
        <f t="shared" si="3"/>
        <v>0</v>
      </c>
      <c r="L37" s="51">
        <f t="shared" si="4"/>
        <v>0.04578450344764034</v>
      </c>
      <c r="M37" s="51">
        <f t="shared" si="5"/>
        <v>0.006634854622161857</v>
      </c>
      <c r="N37" s="51">
        <f t="shared" si="6"/>
        <v>0.9156932741965856</v>
      </c>
      <c r="O37" s="51">
        <f t="shared" si="7"/>
        <v>0</v>
      </c>
    </row>
    <row r="38" spans="1:15" ht="12.75" customHeight="1">
      <c r="A38" s="13">
        <v>36</v>
      </c>
      <c r="B38" s="53" t="s">
        <v>50</v>
      </c>
      <c r="C38" s="55">
        <v>7933712</v>
      </c>
      <c r="D38" s="55">
        <v>420638</v>
      </c>
      <c r="E38" s="55">
        <v>1635305</v>
      </c>
      <c r="F38" s="55">
        <v>2500</v>
      </c>
      <c r="G38" s="55">
        <v>10992065</v>
      </c>
      <c r="H38" s="55">
        <v>55752</v>
      </c>
      <c r="I38" s="39">
        <f t="shared" si="1"/>
        <v>21039972</v>
      </c>
      <c r="J38" s="40">
        <f t="shared" si="2"/>
        <v>0.3770780683548438</v>
      </c>
      <c r="K38" s="40">
        <f t="shared" si="3"/>
        <v>0.019992326985986485</v>
      </c>
      <c r="L38" s="40">
        <f t="shared" si="4"/>
        <v>0.07772372510761896</v>
      </c>
      <c r="M38" s="40">
        <f t="shared" si="5"/>
        <v>0.00011882145090307155</v>
      </c>
      <c r="N38" s="40">
        <f t="shared" si="6"/>
        <v>0.5224372446883484</v>
      </c>
      <c r="O38" s="40">
        <f t="shared" si="7"/>
        <v>0.0026498134122992178</v>
      </c>
    </row>
    <row r="39" spans="1:15" ht="12.75">
      <c r="A39" s="13">
        <v>37</v>
      </c>
      <c r="B39" s="53" t="s">
        <v>51</v>
      </c>
      <c r="C39" s="55">
        <v>1212637</v>
      </c>
      <c r="D39" s="55">
        <v>14100</v>
      </c>
      <c r="E39" s="55">
        <v>14373</v>
      </c>
      <c r="F39" s="55">
        <v>148494</v>
      </c>
      <c r="G39" s="55">
        <v>4933276</v>
      </c>
      <c r="H39" s="55">
        <v>231632</v>
      </c>
      <c r="I39" s="39">
        <f t="shared" si="1"/>
        <v>6554512</v>
      </c>
      <c r="J39" s="40">
        <f t="shared" si="2"/>
        <v>0.18500797618495474</v>
      </c>
      <c r="K39" s="40">
        <f t="shared" si="3"/>
        <v>0.002151189897890186</v>
      </c>
      <c r="L39" s="40">
        <f t="shared" si="4"/>
        <v>0.002192840595913166</v>
      </c>
      <c r="M39" s="40">
        <f t="shared" si="5"/>
        <v>0.02265523352463158</v>
      </c>
      <c r="N39" s="40">
        <f t="shared" si="6"/>
        <v>0.7526534393407167</v>
      </c>
      <c r="O39" s="40">
        <f t="shared" si="7"/>
        <v>0.03533932045589359</v>
      </c>
    </row>
    <row r="40" spans="1:15" ht="12.75">
      <c r="A40" s="13">
        <v>38</v>
      </c>
      <c r="B40" s="53" t="s">
        <v>52</v>
      </c>
      <c r="C40" s="55">
        <v>213382</v>
      </c>
      <c r="D40" s="55">
        <v>23994</v>
      </c>
      <c r="E40" s="55">
        <v>235</v>
      </c>
      <c r="F40" s="55">
        <v>28768</v>
      </c>
      <c r="G40" s="55">
        <v>359772</v>
      </c>
      <c r="H40" s="55">
        <v>0</v>
      </c>
      <c r="I40" s="39">
        <f t="shared" si="1"/>
        <v>626151</v>
      </c>
      <c r="J40" s="40">
        <f t="shared" si="2"/>
        <v>0.34078361289848613</v>
      </c>
      <c r="K40" s="40">
        <f t="shared" si="3"/>
        <v>0.038319830200702384</v>
      </c>
      <c r="L40" s="40">
        <f t="shared" si="4"/>
        <v>0.00037530883125635827</v>
      </c>
      <c r="M40" s="40">
        <f t="shared" si="5"/>
        <v>0.045944189181203896</v>
      </c>
      <c r="N40" s="40">
        <f t="shared" si="6"/>
        <v>0.5745770588883512</v>
      </c>
      <c r="O40" s="40">
        <f t="shared" si="7"/>
        <v>0</v>
      </c>
    </row>
    <row r="41" spans="1:15" ht="12.75">
      <c r="A41" s="13">
        <v>39</v>
      </c>
      <c r="B41" s="53" t="s">
        <v>53</v>
      </c>
      <c r="C41" s="55">
        <v>184486</v>
      </c>
      <c r="D41" s="55">
        <v>850</v>
      </c>
      <c r="E41" s="55">
        <v>595</v>
      </c>
      <c r="F41" s="55">
        <v>5500</v>
      </c>
      <c r="G41" s="55">
        <v>130100</v>
      </c>
      <c r="H41" s="55">
        <v>0</v>
      </c>
      <c r="I41" s="39">
        <f t="shared" si="1"/>
        <v>321531</v>
      </c>
      <c r="J41" s="40">
        <f t="shared" si="2"/>
        <v>0.5737736019232982</v>
      </c>
      <c r="K41" s="40">
        <f t="shared" si="3"/>
        <v>0.0026436020166018207</v>
      </c>
      <c r="L41" s="40">
        <f t="shared" si="4"/>
        <v>0.0018505214116212745</v>
      </c>
      <c r="M41" s="40">
        <f t="shared" si="5"/>
        <v>0.017105660107423544</v>
      </c>
      <c r="N41" s="40">
        <f t="shared" si="6"/>
        <v>0.40462661454105514</v>
      </c>
      <c r="O41" s="40">
        <f t="shared" si="7"/>
        <v>0</v>
      </c>
    </row>
    <row r="42" spans="1:15" ht="12.75">
      <c r="A42" s="13">
        <v>40</v>
      </c>
      <c r="B42" s="54" t="s">
        <v>54</v>
      </c>
      <c r="C42" s="56">
        <v>745104</v>
      </c>
      <c r="D42" s="56">
        <v>295490</v>
      </c>
      <c r="E42" s="56">
        <v>7620</v>
      </c>
      <c r="F42" s="56">
        <v>933010</v>
      </c>
      <c r="G42" s="56">
        <v>3362547</v>
      </c>
      <c r="H42" s="56">
        <v>121329</v>
      </c>
      <c r="I42" s="50">
        <f t="shared" si="1"/>
        <v>5465100</v>
      </c>
      <c r="J42" s="51">
        <f t="shared" si="2"/>
        <v>0.13633858483833783</v>
      </c>
      <c r="K42" s="51">
        <f t="shared" si="3"/>
        <v>0.054068544033960955</v>
      </c>
      <c r="L42" s="51">
        <f t="shared" si="4"/>
        <v>0.0013943020255805017</v>
      </c>
      <c r="M42" s="51">
        <f t="shared" si="5"/>
        <v>0.17072148725549396</v>
      </c>
      <c r="N42" s="51">
        <f t="shared" si="6"/>
        <v>0.615276390184992</v>
      </c>
      <c r="O42" s="51">
        <f t="shared" si="7"/>
        <v>0.022200691661634738</v>
      </c>
    </row>
    <row r="43" spans="1:15" ht="12.75">
      <c r="A43" s="13">
        <v>41</v>
      </c>
      <c r="B43" s="53" t="s">
        <v>55</v>
      </c>
      <c r="C43" s="55">
        <v>36749</v>
      </c>
      <c r="D43" s="55">
        <v>0</v>
      </c>
      <c r="E43" s="55">
        <v>868</v>
      </c>
      <c r="F43" s="55">
        <v>5483</v>
      </c>
      <c r="G43" s="55">
        <v>364772</v>
      </c>
      <c r="H43" s="55">
        <v>0</v>
      </c>
      <c r="I43" s="39">
        <f t="shared" si="1"/>
        <v>407872</v>
      </c>
      <c r="J43" s="40">
        <f t="shared" si="2"/>
        <v>0.0900993448925153</v>
      </c>
      <c r="K43" s="40">
        <f t="shared" si="3"/>
        <v>0</v>
      </c>
      <c r="L43" s="40">
        <f t="shared" si="4"/>
        <v>0.002128118625451122</v>
      </c>
      <c r="M43" s="40">
        <f t="shared" si="5"/>
        <v>0.013442942884042052</v>
      </c>
      <c r="N43" s="40">
        <f t="shared" si="6"/>
        <v>0.8943295935979916</v>
      </c>
      <c r="O43" s="40">
        <f t="shared" si="7"/>
        <v>0</v>
      </c>
    </row>
    <row r="44" spans="1:15" ht="12.75">
      <c r="A44" s="13">
        <v>42</v>
      </c>
      <c r="B44" s="53" t="s">
        <v>56</v>
      </c>
      <c r="C44" s="55">
        <v>135152</v>
      </c>
      <c r="D44" s="55">
        <v>0</v>
      </c>
      <c r="E44" s="55">
        <v>0</v>
      </c>
      <c r="F44" s="55">
        <v>0</v>
      </c>
      <c r="G44" s="55">
        <v>749722</v>
      </c>
      <c r="H44" s="55">
        <v>0</v>
      </c>
      <c r="I44" s="39">
        <f t="shared" si="1"/>
        <v>884874</v>
      </c>
      <c r="J44" s="40">
        <f t="shared" si="2"/>
        <v>0.15273586973964653</v>
      </c>
      <c r="K44" s="40">
        <f t="shared" si="3"/>
        <v>0</v>
      </c>
      <c r="L44" s="40">
        <f t="shared" si="4"/>
        <v>0</v>
      </c>
      <c r="M44" s="40">
        <f t="shared" si="5"/>
        <v>0</v>
      </c>
      <c r="N44" s="40">
        <f t="shared" si="6"/>
        <v>0.8472641302603534</v>
      </c>
      <c r="O44" s="40">
        <f t="shared" si="7"/>
        <v>0</v>
      </c>
    </row>
    <row r="45" spans="1:15" ht="12.75">
      <c r="A45" s="13">
        <v>43</v>
      </c>
      <c r="B45" s="53" t="s">
        <v>57</v>
      </c>
      <c r="C45" s="55">
        <v>168668</v>
      </c>
      <c r="D45" s="55">
        <v>3469</v>
      </c>
      <c r="E45" s="55">
        <v>77082</v>
      </c>
      <c r="F45" s="55">
        <v>20356</v>
      </c>
      <c r="G45" s="55">
        <v>870748</v>
      </c>
      <c r="H45" s="55">
        <v>0</v>
      </c>
      <c r="I45" s="39">
        <f t="shared" si="1"/>
        <v>1140323</v>
      </c>
      <c r="J45" s="40">
        <f t="shared" si="2"/>
        <v>0.14791247742964056</v>
      </c>
      <c r="K45" s="40">
        <f t="shared" si="3"/>
        <v>0.003042120521992453</v>
      </c>
      <c r="L45" s="40">
        <f t="shared" si="4"/>
        <v>0.06759663709317448</v>
      </c>
      <c r="M45" s="40">
        <f t="shared" si="5"/>
        <v>0.01785108254415635</v>
      </c>
      <c r="N45" s="40">
        <f t="shared" si="6"/>
        <v>0.7635976824110362</v>
      </c>
      <c r="O45" s="40">
        <f t="shared" si="7"/>
        <v>0</v>
      </c>
    </row>
    <row r="46" spans="1:15" ht="12.75">
      <c r="A46" s="13">
        <v>44</v>
      </c>
      <c r="B46" s="53" t="s">
        <v>58</v>
      </c>
      <c r="C46" s="55">
        <v>48709</v>
      </c>
      <c r="D46" s="55">
        <v>426</v>
      </c>
      <c r="E46" s="55">
        <v>0</v>
      </c>
      <c r="F46" s="55">
        <v>0</v>
      </c>
      <c r="G46" s="55">
        <v>1022539</v>
      </c>
      <c r="H46" s="55">
        <v>0</v>
      </c>
      <c r="I46" s="39">
        <f t="shared" si="1"/>
        <v>1071674</v>
      </c>
      <c r="J46" s="40">
        <f t="shared" si="2"/>
        <v>0.045451321950518535</v>
      </c>
      <c r="K46" s="40">
        <f t="shared" si="3"/>
        <v>0.00039750894395123893</v>
      </c>
      <c r="L46" s="40">
        <f t="shared" si="4"/>
        <v>0</v>
      </c>
      <c r="M46" s="40">
        <f t="shared" si="5"/>
        <v>0</v>
      </c>
      <c r="N46" s="40">
        <f t="shared" si="6"/>
        <v>0.9541511691055302</v>
      </c>
      <c r="O46" s="40">
        <f t="shared" si="7"/>
        <v>0</v>
      </c>
    </row>
    <row r="47" spans="1:15" ht="12.75">
      <c r="A47" s="13">
        <v>45</v>
      </c>
      <c r="B47" s="54" t="s">
        <v>59</v>
      </c>
      <c r="C47" s="56">
        <v>3533813</v>
      </c>
      <c r="D47" s="56">
        <v>28158</v>
      </c>
      <c r="E47" s="56">
        <v>8240</v>
      </c>
      <c r="F47" s="56">
        <v>329528</v>
      </c>
      <c r="G47" s="56">
        <v>2273634</v>
      </c>
      <c r="H47" s="56">
        <v>1458660</v>
      </c>
      <c r="I47" s="50">
        <f t="shared" si="1"/>
        <v>7632033</v>
      </c>
      <c r="J47" s="51">
        <f t="shared" si="2"/>
        <v>0.46302381030061057</v>
      </c>
      <c r="K47" s="51">
        <f t="shared" si="3"/>
        <v>0.0036894494559968492</v>
      </c>
      <c r="L47" s="51">
        <f t="shared" si="4"/>
        <v>0.0010796599018898373</v>
      </c>
      <c r="M47" s="51">
        <f t="shared" si="5"/>
        <v>0.04317696215412067</v>
      </c>
      <c r="N47" s="51">
        <f t="shared" si="6"/>
        <v>0.2979067307491988</v>
      </c>
      <c r="O47" s="51">
        <f t="shared" si="7"/>
        <v>0.19112338743818325</v>
      </c>
    </row>
    <row r="48" spans="1:15" ht="12.75">
      <c r="A48" s="13">
        <v>46</v>
      </c>
      <c r="B48" s="53" t="s">
        <v>60</v>
      </c>
      <c r="C48" s="55">
        <v>19031</v>
      </c>
      <c r="D48" s="55">
        <v>300</v>
      </c>
      <c r="E48" s="55">
        <v>0</v>
      </c>
      <c r="F48" s="55">
        <v>50</v>
      </c>
      <c r="G48" s="55">
        <v>16410</v>
      </c>
      <c r="H48" s="55">
        <v>0</v>
      </c>
      <c r="I48" s="39">
        <f t="shared" si="1"/>
        <v>35791</v>
      </c>
      <c r="J48" s="40">
        <f t="shared" si="2"/>
        <v>0.5317258528680394</v>
      </c>
      <c r="K48" s="40">
        <f t="shared" si="3"/>
        <v>0.008381995473722445</v>
      </c>
      <c r="L48" s="40">
        <f t="shared" si="4"/>
        <v>0</v>
      </c>
      <c r="M48" s="40">
        <f t="shared" si="5"/>
        <v>0.0013969992456204074</v>
      </c>
      <c r="N48" s="40">
        <f t="shared" si="6"/>
        <v>0.4584951524126177</v>
      </c>
      <c r="O48" s="40">
        <f t="shared" si="7"/>
        <v>0</v>
      </c>
    </row>
    <row r="49" spans="1:15" ht="12.75">
      <c r="A49" s="13">
        <v>47</v>
      </c>
      <c r="B49" s="53" t="s">
        <v>61</v>
      </c>
      <c r="C49" s="55">
        <v>304569</v>
      </c>
      <c r="D49" s="55">
        <v>7859</v>
      </c>
      <c r="E49" s="55">
        <v>8833</v>
      </c>
      <c r="F49" s="55">
        <v>5838</v>
      </c>
      <c r="G49" s="55">
        <v>785893</v>
      </c>
      <c r="H49" s="55">
        <v>0</v>
      </c>
      <c r="I49" s="39">
        <f t="shared" si="1"/>
        <v>1112992</v>
      </c>
      <c r="J49" s="40">
        <f t="shared" si="2"/>
        <v>0.2736488671976079</v>
      </c>
      <c r="K49" s="40">
        <f t="shared" si="3"/>
        <v>0.007061146890543687</v>
      </c>
      <c r="L49" s="40">
        <f t="shared" si="4"/>
        <v>0.007936265489778903</v>
      </c>
      <c r="M49" s="40">
        <f t="shared" si="5"/>
        <v>0.0052453207210833505</v>
      </c>
      <c r="N49" s="40">
        <f t="shared" si="6"/>
        <v>0.7061083997009862</v>
      </c>
      <c r="O49" s="40">
        <f t="shared" si="7"/>
        <v>0</v>
      </c>
    </row>
    <row r="50" spans="1:15" ht="12.75">
      <c r="A50" s="13">
        <v>48</v>
      </c>
      <c r="B50" s="53" t="s">
        <v>62</v>
      </c>
      <c r="C50" s="55">
        <v>446893</v>
      </c>
      <c r="D50" s="55">
        <v>30054</v>
      </c>
      <c r="E50" s="55">
        <v>12000</v>
      </c>
      <c r="F50" s="55">
        <v>14739</v>
      </c>
      <c r="G50" s="55">
        <v>1372608</v>
      </c>
      <c r="H50" s="55">
        <v>51405</v>
      </c>
      <c r="I50" s="39">
        <f t="shared" si="1"/>
        <v>1927699</v>
      </c>
      <c r="J50" s="40">
        <f t="shared" si="2"/>
        <v>0.23182716803816364</v>
      </c>
      <c r="K50" s="40">
        <f t="shared" si="3"/>
        <v>0.01559060828479965</v>
      </c>
      <c r="L50" s="40">
        <f t="shared" si="4"/>
        <v>0.006225038245078718</v>
      </c>
      <c r="M50" s="40">
        <f t="shared" si="5"/>
        <v>0.007645903224517935</v>
      </c>
      <c r="N50" s="40">
        <f t="shared" si="6"/>
        <v>0.7120447746250841</v>
      </c>
      <c r="O50" s="40">
        <f t="shared" si="7"/>
        <v>0.026666507582355958</v>
      </c>
    </row>
    <row r="51" spans="1:15" ht="12.75">
      <c r="A51" s="13">
        <v>49</v>
      </c>
      <c r="B51" s="53" t="s">
        <v>63</v>
      </c>
      <c r="C51" s="55">
        <v>662855</v>
      </c>
      <c r="D51" s="55">
        <v>1150</v>
      </c>
      <c r="E51" s="55">
        <v>0</v>
      </c>
      <c r="F51" s="55">
        <v>81</v>
      </c>
      <c r="G51" s="55">
        <v>2067000</v>
      </c>
      <c r="H51" s="55">
        <v>0</v>
      </c>
      <c r="I51" s="39">
        <f t="shared" si="1"/>
        <v>2731086</v>
      </c>
      <c r="J51" s="40">
        <f t="shared" si="2"/>
        <v>0.24270747973516762</v>
      </c>
      <c r="K51" s="40">
        <f t="shared" si="3"/>
        <v>0.0004210779155251794</v>
      </c>
      <c r="L51" s="40">
        <f t="shared" si="4"/>
        <v>0</v>
      </c>
      <c r="M51" s="40">
        <f t="shared" si="5"/>
        <v>2.965853144133872E-05</v>
      </c>
      <c r="N51" s="40">
        <f t="shared" si="6"/>
        <v>0.7568417838178658</v>
      </c>
      <c r="O51" s="40">
        <f t="shared" si="7"/>
        <v>0</v>
      </c>
    </row>
    <row r="52" spans="1:15" ht="12.75">
      <c r="A52" s="13">
        <v>50</v>
      </c>
      <c r="B52" s="54" t="s">
        <v>64</v>
      </c>
      <c r="C52" s="56">
        <v>89963</v>
      </c>
      <c r="D52" s="56">
        <v>0</v>
      </c>
      <c r="E52" s="56">
        <v>75</v>
      </c>
      <c r="F52" s="56">
        <v>39149</v>
      </c>
      <c r="G52" s="56">
        <v>1125461</v>
      </c>
      <c r="H52" s="56">
        <v>0</v>
      </c>
      <c r="I52" s="50">
        <f t="shared" si="1"/>
        <v>1254648</v>
      </c>
      <c r="J52" s="51">
        <f t="shared" si="2"/>
        <v>0.07170377667680497</v>
      </c>
      <c r="K52" s="51">
        <f t="shared" si="3"/>
        <v>0</v>
      </c>
      <c r="L52" s="51">
        <f t="shared" si="4"/>
        <v>5.97777225165943E-05</v>
      </c>
      <c r="M52" s="51">
        <f t="shared" si="5"/>
        <v>0.031203174117362002</v>
      </c>
      <c r="N52" s="51">
        <f t="shared" si="6"/>
        <v>0.8970332714833165</v>
      </c>
      <c r="O52" s="51">
        <f t="shared" si="7"/>
        <v>0</v>
      </c>
    </row>
    <row r="53" spans="1:15" ht="12.75">
      <c r="A53" s="13">
        <v>51</v>
      </c>
      <c r="B53" s="53" t="s">
        <v>65</v>
      </c>
      <c r="C53" s="55">
        <v>239304</v>
      </c>
      <c r="D53" s="55">
        <v>84</v>
      </c>
      <c r="E53" s="55">
        <v>455</v>
      </c>
      <c r="F53" s="55">
        <v>12107</v>
      </c>
      <c r="G53" s="55">
        <v>1106896</v>
      </c>
      <c r="H53" s="55">
        <v>151</v>
      </c>
      <c r="I53" s="39">
        <f t="shared" si="1"/>
        <v>1358997</v>
      </c>
      <c r="J53" s="40">
        <f t="shared" si="2"/>
        <v>0.17608868893750318</v>
      </c>
      <c r="K53" s="40">
        <f t="shared" si="3"/>
        <v>6.181029097194475E-05</v>
      </c>
      <c r="L53" s="40">
        <f t="shared" si="4"/>
        <v>0.00033480574276470074</v>
      </c>
      <c r="M53" s="40">
        <f t="shared" si="5"/>
        <v>0.00890877610473018</v>
      </c>
      <c r="N53" s="40">
        <f t="shared" si="6"/>
        <v>0.8144948075676399</v>
      </c>
      <c r="O53" s="40">
        <f t="shared" si="7"/>
        <v>0.00011111135639004354</v>
      </c>
    </row>
    <row r="54" spans="1:15" ht="12.75">
      <c r="A54" s="13">
        <v>52</v>
      </c>
      <c r="B54" s="53" t="s">
        <v>66</v>
      </c>
      <c r="C54" s="55">
        <v>177380</v>
      </c>
      <c r="D54" s="55">
        <v>247</v>
      </c>
      <c r="E54" s="55">
        <v>98</v>
      </c>
      <c r="F54" s="55">
        <v>76539</v>
      </c>
      <c r="G54" s="55">
        <v>7191126</v>
      </c>
      <c r="H54" s="55">
        <v>0</v>
      </c>
      <c r="I54" s="39">
        <f t="shared" si="1"/>
        <v>7445390</v>
      </c>
      <c r="J54" s="40">
        <f t="shared" si="2"/>
        <v>0.023824138157974264</v>
      </c>
      <c r="K54" s="40">
        <f t="shared" si="3"/>
        <v>3.3174890771336356E-05</v>
      </c>
      <c r="L54" s="40">
        <f t="shared" si="4"/>
        <v>1.3162507269599041E-05</v>
      </c>
      <c r="M54" s="40">
        <f t="shared" si="5"/>
        <v>0.01028005248885552</v>
      </c>
      <c r="N54" s="40">
        <f t="shared" si="6"/>
        <v>0.9658494719551293</v>
      </c>
      <c r="O54" s="40">
        <f t="shared" si="7"/>
        <v>0</v>
      </c>
    </row>
    <row r="55" spans="1:15" ht="12.75">
      <c r="A55" s="13">
        <v>53</v>
      </c>
      <c r="B55" s="53" t="s">
        <v>67</v>
      </c>
      <c r="C55" s="55">
        <v>190800</v>
      </c>
      <c r="D55" s="55">
        <v>0</v>
      </c>
      <c r="E55" s="55">
        <v>1150</v>
      </c>
      <c r="F55" s="55">
        <v>52104</v>
      </c>
      <c r="G55" s="55">
        <v>1287985</v>
      </c>
      <c r="H55" s="55">
        <v>0</v>
      </c>
      <c r="I55" s="39">
        <f t="shared" si="1"/>
        <v>1532039</v>
      </c>
      <c r="J55" s="40">
        <f t="shared" si="2"/>
        <v>0.12453991053752549</v>
      </c>
      <c r="K55" s="40">
        <f t="shared" si="3"/>
        <v>0</v>
      </c>
      <c r="L55" s="40">
        <f t="shared" si="4"/>
        <v>0.0007506336326947291</v>
      </c>
      <c r="M55" s="40">
        <f t="shared" si="5"/>
        <v>0.03400957808515318</v>
      </c>
      <c r="N55" s="40">
        <f t="shared" si="6"/>
        <v>0.8406998777446266</v>
      </c>
      <c r="O55" s="40">
        <f t="shared" si="7"/>
        <v>0</v>
      </c>
    </row>
    <row r="56" spans="1:15" ht="12.75">
      <c r="A56" s="13">
        <v>54</v>
      </c>
      <c r="B56" s="53" t="s">
        <v>68</v>
      </c>
      <c r="C56" s="55">
        <v>48926</v>
      </c>
      <c r="D56" s="55">
        <v>22970</v>
      </c>
      <c r="E56" s="55">
        <v>2552</v>
      </c>
      <c r="F56" s="55">
        <v>4863</v>
      </c>
      <c r="G56" s="55">
        <v>8544</v>
      </c>
      <c r="H56" s="55">
        <v>0</v>
      </c>
      <c r="I56" s="39">
        <f t="shared" si="1"/>
        <v>87855</v>
      </c>
      <c r="J56" s="40">
        <f t="shared" si="2"/>
        <v>0.5568948836150476</v>
      </c>
      <c r="K56" s="40">
        <f t="shared" si="3"/>
        <v>0.2614535313869444</v>
      </c>
      <c r="L56" s="40">
        <f t="shared" si="4"/>
        <v>0.029047862956007055</v>
      </c>
      <c r="M56" s="40">
        <f t="shared" si="5"/>
        <v>0.05535256957486768</v>
      </c>
      <c r="N56" s="40">
        <f t="shared" si="6"/>
        <v>0.09725115246713334</v>
      </c>
      <c r="O56" s="40">
        <f t="shared" si="7"/>
        <v>0</v>
      </c>
    </row>
    <row r="57" spans="1:15" ht="12.75">
      <c r="A57" s="13">
        <v>55</v>
      </c>
      <c r="B57" s="54" t="s">
        <v>69</v>
      </c>
      <c r="C57" s="56">
        <v>285534</v>
      </c>
      <c r="D57" s="56">
        <v>41176</v>
      </c>
      <c r="E57" s="56">
        <v>122487</v>
      </c>
      <c r="F57" s="56">
        <v>0</v>
      </c>
      <c r="G57" s="56">
        <v>0</v>
      </c>
      <c r="H57" s="56">
        <v>13840</v>
      </c>
      <c r="I57" s="50">
        <f t="shared" si="1"/>
        <v>463037</v>
      </c>
      <c r="J57" s="51">
        <f t="shared" si="2"/>
        <v>0.6166548245604563</v>
      </c>
      <c r="K57" s="51">
        <f t="shared" si="3"/>
        <v>0.0889259389638409</v>
      </c>
      <c r="L57" s="51">
        <f t="shared" si="4"/>
        <v>0.2645296164237415</v>
      </c>
      <c r="M57" s="51">
        <f t="shared" si="5"/>
        <v>0</v>
      </c>
      <c r="N57" s="51">
        <f t="shared" si="6"/>
        <v>0</v>
      </c>
      <c r="O57" s="51">
        <f t="shared" si="7"/>
        <v>0.02988962005196129</v>
      </c>
    </row>
    <row r="58" spans="1:15" ht="12.75">
      <c r="A58" s="13">
        <v>56</v>
      </c>
      <c r="B58" s="53" t="s">
        <v>70</v>
      </c>
      <c r="C58" s="55">
        <v>111960</v>
      </c>
      <c r="D58" s="55">
        <v>16890</v>
      </c>
      <c r="E58" s="55">
        <v>35478</v>
      </c>
      <c r="F58" s="55">
        <v>34409</v>
      </c>
      <c r="G58" s="55">
        <v>0</v>
      </c>
      <c r="H58" s="55">
        <v>0</v>
      </c>
      <c r="I58" s="39">
        <f t="shared" si="1"/>
        <v>198737</v>
      </c>
      <c r="J58" s="40">
        <f t="shared" si="2"/>
        <v>0.563357603264616</v>
      </c>
      <c r="K58" s="40">
        <f t="shared" si="3"/>
        <v>0.08498669095337054</v>
      </c>
      <c r="L58" s="40">
        <f t="shared" si="4"/>
        <v>0.17851733698304795</v>
      </c>
      <c r="M58" s="40">
        <f t="shared" si="5"/>
        <v>0.17313836879896546</v>
      </c>
      <c r="N58" s="40">
        <f t="shared" si="6"/>
        <v>0</v>
      </c>
      <c r="O58" s="40">
        <f t="shared" si="7"/>
        <v>0</v>
      </c>
    </row>
    <row r="59" spans="1:15" ht="12.75">
      <c r="A59" s="13">
        <v>57</v>
      </c>
      <c r="B59" s="53" t="s">
        <v>71</v>
      </c>
      <c r="C59" s="55">
        <v>2351683</v>
      </c>
      <c r="D59" s="55">
        <v>105747</v>
      </c>
      <c r="E59" s="55">
        <v>11964</v>
      </c>
      <c r="F59" s="55">
        <v>134580</v>
      </c>
      <c r="G59" s="55">
        <v>25436</v>
      </c>
      <c r="H59" s="55">
        <v>0</v>
      </c>
      <c r="I59" s="39">
        <f t="shared" si="1"/>
        <v>2629410</v>
      </c>
      <c r="J59" s="40">
        <f t="shared" si="2"/>
        <v>0.8943766852639946</v>
      </c>
      <c r="K59" s="40">
        <f t="shared" si="3"/>
        <v>0.04021700685705158</v>
      </c>
      <c r="L59" s="40">
        <f t="shared" si="4"/>
        <v>0.004550070167832328</v>
      </c>
      <c r="M59" s="40">
        <f t="shared" si="5"/>
        <v>0.051182584686298445</v>
      </c>
      <c r="N59" s="40">
        <f t="shared" si="6"/>
        <v>0.00967365302482306</v>
      </c>
      <c r="O59" s="40">
        <f t="shared" si="7"/>
        <v>0</v>
      </c>
    </row>
    <row r="60" spans="1:15" ht="12.75">
      <c r="A60" s="13">
        <v>58</v>
      </c>
      <c r="B60" s="53" t="s">
        <v>72</v>
      </c>
      <c r="C60" s="55">
        <v>128637</v>
      </c>
      <c r="D60" s="55">
        <v>37947</v>
      </c>
      <c r="E60" s="55">
        <v>0</v>
      </c>
      <c r="F60" s="55">
        <v>11386</v>
      </c>
      <c r="G60" s="55">
        <v>907205</v>
      </c>
      <c r="H60" s="55">
        <v>0</v>
      </c>
      <c r="I60" s="39">
        <f t="shared" si="1"/>
        <v>1085175</v>
      </c>
      <c r="J60" s="40">
        <f t="shared" si="2"/>
        <v>0.11854032759693137</v>
      </c>
      <c r="K60" s="40">
        <f t="shared" si="3"/>
        <v>0.0349685534591195</v>
      </c>
      <c r="L60" s="40">
        <f t="shared" si="4"/>
        <v>0</v>
      </c>
      <c r="M60" s="40">
        <f t="shared" si="5"/>
        <v>0.010492316907411247</v>
      </c>
      <c r="N60" s="40">
        <f t="shared" si="6"/>
        <v>0.8359988020365379</v>
      </c>
      <c r="O60" s="40">
        <f t="shared" si="7"/>
        <v>0</v>
      </c>
    </row>
    <row r="61" spans="1:15" ht="12.75">
      <c r="A61" s="13">
        <v>59</v>
      </c>
      <c r="B61" s="53" t="s">
        <v>73</v>
      </c>
      <c r="C61" s="55">
        <v>276496</v>
      </c>
      <c r="D61" s="55">
        <v>54459</v>
      </c>
      <c r="E61" s="55">
        <v>18117</v>
      </c>
      <c r="F61" s="55">
        <v>13990</v>
      </c>
      <c r="G61" s="55">
        <v>921508</v>
      </c>
      <c r="H61" s="55">
        <v>15120</v>
      </c>
      <c r="I61" s="39">
        <f t="shared" si="1"/>
        <v>1299690</v>
      </c>
      <c r="J61" s="40">
        <f t="shared" si="2"/>
        <v>0.2127399610676392</v>
      </c>
      <c r="K61" s="40">
        <f t="shared" si="3"/>
        <v>0.04190153036493317</v>
      </c>
      <c r="L61" s="40">
        <f t="shared" si="4"/>
        <v>0.013939477875493387</v>
      </c>
      <c r="M61" s="40">
        <f t="shared" si="5"/>
        <v>0.010764105286645276</v>
      </c>
      <c r="N61" s="40">
        <f t="shared" si="6"/>
        <v>0.7090213820218667</v>
      </c>
      <c r="O61" s="40">
        <f t="shared" si="7"/>
        <v>0.0116335433834222</v>
      </c>
    </row>
    <row r="62" spans="1:15" ht="12.75">
      <c r="A62" s="13">
        <v>60</v>
      </c>
      <c r="B62" s="54" t="s">
        <v>74</v>
      </c>
      <c r="C62" s="56">
        <v>174414</v>
      </c>
      <c r="D62" s="56">
        <v>14171</v>
      </c>
      <c r="E62" s="56">
        <v>101878</v>
      </c>
      <c r="F62" s="56">
        <v>40414</v>
      </c>
      <c r="G62" s="56">
        <v>3097299</v>
      </c>
      <c r="H62" s="56">
        <v>48150</v>
      </c>
      <c r="I62" s="50">
        <f t="shared" si="1"/>
        <v>3476326</v>
      </c>
      <c r="J62" s="51">
        <f t="shared" si="2"/>
        <v>0.05017193439280436</v>
      </c>
      <c r="K62" s="51">
        <f t="shared" si="3"/>
        <v>0.004076430116162868</v>
      </c>
      <c r="L62" s="51">
        <f t="shared" si="4"/>
        <v>0.029306227321603324</v>
      </c>
      <c r="M62" s="51">
        <f t="shared" si="5"/>
        <v>0.011625491970545916</v>
      </c>
      <c r="N62" s="51">
        <f t="shared" si="6"/>
        <v>0.8909690863284974</v>
      </c>
      <c r="O62" s="51">
        <f t="shared" si="7"/>
        <v>0.013850829870386149</v>
      </c>
    </row>
    <row r="63" spans="1:15" ht="12.75">
      <c r="A63" s="13">
        <v>61</v>
      </c>
      <c r="B63" s="53" t="s">
        <v>75</v>
      </c>
      <c r="C63" s="55">
        <v>8868</v>
      </c>
      <c r="D63" s="55">
        <v>0</v>
      </c>
      <c r="E63" s="55">
        <v>600</v>
      </c>
      <c r="F63" s="55">
        <v>0</v>
      </c>
      <c r="G63" s="55">
        <v>380645</v>
      </c>
      <c r="H63" s="55">
        <v>0</v>
      </c>
      <c r="I63" s="39">
        <f t="shared" si="1"/>
        <v>390113</v>
      </c>
      <c r="J63" s="40">
        <f t="shared" si="2"/>
        <v>0.02273187512336169</v>
      </c>
      <c r="K63" s="40">
        <f t="shared" si="3"/>
        <v>0</v>
      </c>
      <c r="L63" s="40">
        <f t="shared" si="4"/>
        <v>0.0015380159082112107</v>
      </c>
      <c r="M63" s="40">
        <f t="shared" si="5"/>
        <v>0</v>
      </c>
      <c r="N63" s="40">
        <f t="shared" si="6"/>
        <v>0.975730108968427</v>
      </c>
      <c r="O63" s="40">
        <f t="shared" si="7"/>
        <v>0</v>
      </c>
    </row>
    <row r="64" spans="1:15" ht="12.75">
      <c r="A64" s="13">
        <v>62</v>
      </c>
      <c r="B64" s="53" t="s">
        <v>76</v>
      </c>
      <c r="C64" s="55">
        <v>64875</v>
      </c>
      <c r="D64" s="55">
        <v>4293</v>
      </c>
      <c r="E64" s="55">
        <v>0</v>
      </c>
      <c r="F64" s="55">
        <v>79103</v>
      </c>
      <c r="G64" s="55">
        <v>0</v>
      </c>
      <c r="H64" s="55">
        <v>0</v>
      </c>
      <c r="I64" s="39">
        <f t="shared" si="1"/>
        <v>148271</v>
      </c>
      <c r="J64" s="40">
        <f t="shared" si="2"/>
        <v>0.43754341712135214</v>
      </c>
      <c r="K64" s="40">
        <f t="shared" si="3"/>
        <v>0.028953740111012944</v>
      </c>
      <c r="L64" s="40">
        <f t="shared" si="4"/>
        <v>0</v>
      </c>
      <c r="M64" s="40">
        <f t="shared" si="5"/>
        <v>0.5335028427676349</v>
      </c>
      <c r="N64" s="40">
        <f t="shared" si="6"/>
        <v>0</v>
      </c>
      <c r="O64" s="40">
        <f t="shared" si="7"/>
        <v>0</v>
      </c>
    </row>
    <row r="65" spans="1:15" ht="12.75">
      <c r="A65" s="13">
        <v>63</v>
      </c>
      <c r="B65" s="53" t="s">
        <v>77</v>
      </c>
      <c r="C65" s="55">
        <v>123664</v>
      </c>
      <c r="D65" s="55">
        <v>45585</v>
      </c>
      <c r="E65" s="55">
        <v>0</v>
      </c>
      <c r="F65" s="55">
        <v>5753</v>
      </c>
      <c r="G65" s="55">
        <v>381281</v>
      </c>
      <c r="H65" s="55">
        <v>0</v>
      </c>
      <c r="I65" s="39">
        <f t="shared" si="1"/>
        <v>556283</v>
      </c>
      <c r="J65" s="40">
        <f t="shared" si="2"/>
        <v>0.2223041149918297</v>
      </c>
      <c r="K65" s="40">
        <f t="shared" si="3"/>
        <v>0.08194570030002714</v>
      </c>
      <c r="L65" s="40">
        <f t="shared" si="4"/>
        <v>0</v>
      </c>
      <c r="M65" s="40">
        <f t="shared" si="5"/>
        <v>0.010341858370649472</v>
      </c>
      <c r="N65" s="40">
        <f t="shared" si="6"/>
        <v>0.6854083263374937</v>
      </c>
      <c r="O65" s="40">
        <f t="shared" si="7"/>
        <v>0</v>
      </c>
    </row>
    <row r="66" spans="1:15" ht="12.75">
      <c r="A66" s="13">
        <v>64</v>
      </c>
      <c r="B66" s="53" t="s">
        <v>78</v>
      </c>
      <c r="C66" s="55">
        <v>76961</v>
      </c>
      <c r="D66" s="55">
        <v>660</v>
      </c>
      <c r="E66" s="55">
        <v>0</v>
      </c>
      <c r="F66" s="55">
        <v>16275</v>
      </c>
      <c r="G66" s="55">
        <v>570543</v>
      </c>
      <c r="H66" s="55">
        <v>0</v>
      </c>
      <c r="I66" s="39">
        <f t="shared" si="1"/>
        <v>664439</v>
      </c>
      <c r="J66" s="40">
        <f t="shared" si="2"/>
        <v>0.11582854106998536</v>
      </c>
      <c r="K66" s="40">
        <f t="shared" si="3"/>
        <v>0.000993319176026693</v>
      </c>
      <c r="L66" s="40">
        <f t="shared" si="4"/>
        <v>0</v>
      </c>
      <c r="M66" s="40">
        <f t="shared" si="5"/>
        <v>0.0244943478633855</v>
      </c>
      <c r="N66" s="40">
        <f t="shared" si="6"/>
        <v>0.8586837918906024</v>
      </c>
      <c r="O66" s="40">
        <f t="shared" si="7"/>
        <v>0</v>
      </c>
    </row>
    <row r="67" spans="1:15" ht="12.75">
      <c r="A67" s="13">
        <v>65</v>
      </c>
      <c r="B67" s="54" t="s">
        <v>79</v>
      </c>
      <c r="C67" s="55">
        <v>604024</v>
      </c>
      <c r="D67" s="55">
        <v>63791</v>
      </c>
      <c r="E67" s="55">
        <v>16881</v>
      </c>
      <c r="F67" s="55">
        <v>126601</v>
      </c>
      <c r="G67" s="55">
        <v>2041696</v>
      </c>
      <c r="H67" s="55">
        <v>0</v>
      </c>
      <c r="I67" s="39">
        <f t="shared" si="1"/>
        <v>2852993</v>
      </c>
      <c r="J67" s="40">
        <f t="shared" si="2"/>
        <v>0.21171590676878632</v>
      </c>
      <c r="K67" s="40">
        <f t="shared" si="3"/>
        <v>0.02235932580276222</v>
      </c>
      <c r="L67" s="40">
        <f t="shared" si="4"/>
        <v>0.005916944065407802</v>
      </c>
      <c r="M67" s="40">
        <f t="shared" si="5"/>
        <v>0.04437480218142842</v>
      </c>
      <c r="N67" s="40">
        <f t="shared" si="6"/>
        <v>0.7156330211816152</v>
      </c>
      <c r="O67" s="40">
        <f t="shared" si="7"/>
        <v>0</v>
      </c>
    </row>
    <row r="68" spans="1:15" ht="12.75">
      <c r="A68" s="13">
        <v>66</v>
      </c>
      <c r="B68" s="53" t="s">
        <v>80</v>
      </c>
      <c r="C68" s="55">
        <v>77099</v>
      </c>
      <c r="D68" s="55">
        <v>2652</v>
      </c>
      <c r="E68" s="55">
        <v>9051</v>
      </c>
      <c r="F68" s="55">
        <v>11524</v>
      </c>
      <c r="G68" s="55">
        <v>0</v>
      </c>
      <c r="H68" s="55">
        <v>0</v>
      </c>
      <c r="I68" s="39">
        <f>SUM(C68:H68)</f>
        <v>100326</v>
      </c>
      <c r="J68" s="40">
        <f aca="true" t="shared" si="8" ref="J68:O70">C68/$I68</f>
        <v>0.7684847397484201</v>
      </c>
      <c r="K68" s="40">
        <f t="shared" si="8"/>
        <v>0.026433825728126307</v>
      </c>
      <c r="L68" s="40">
        <f t="shared" si="8"/>
        <v>0.09021589617845822</v>
      </c>
      <c r="M68" s="40">
        <f t="shared" si="8"/>
        <v>0.11486553834499531</v>
      </c>
      <c r="N68" s="40">
        <f t="shared" si="8"/>
        <v>0</v>
      </c>
      <c r="O68" s="40">
        <f t="shared" si="8"/>
        <v>0</v>
      </c>
    </row>
    <row r="69" spans="1:15" ht="12.75">
      <c r="A69" s="13">
        <v>67</v>
      </c>
      <c r="B69" s="53" t="s">
        <v>81</v>
      </c>
      <c r="C69" s="55">
        <v>154664</v>
      </c>
      <c r="D69" s="55">
        <v>1</v>
      </c>
      <c r="E69" s="55">
        <v>0</v>
      </c>
      <c r="F69" s="55">
        <v>25864</v>
      </c>
      <c r="G69" s="55">
        <v>1462468</v>
      </c>
      <c r="H69" s="55">
        <v>0</v>
      </c>
      <c r="I69" s="39">
        <f>SUM(C69:H69)</f>
        <v>1642997</v>
      </c>
      <c r="J69" s="40">
        <f t="shared" si="8"/>
        <v>0.09413529056961151</v>
      </c>
      <c r="K69" s="40">
        <f t="shared" si="8"/>
        <v>6.086438380593513E-07</v>
      </c>
      <c r="L69" s="40">
        <f t="shared" si="8"/>
        <v>0</v>
      </c>
      <c r="M69" s="40">
        <f t="shared" si="8"/>
        <v>0.015741964227567063</v>
      </c>
      <c r="N69" s="40">
        <f t="shared" si="8"/>
        <v>0.8901221365589834</v>
      </c>
      <c r="O69" s="40">
        <f t="shared" si="8"/>
        <v>0</v>
      </c>
    </row>
    <row r="70" spans="1:15" s="52" customFormat="1" ht="12.75">
      <c r="A70" s="13">
        <v>68</v>
      </c>
      <c r="B70" s="49" t="s">
        <v>82</v>
      </c>
      <c r="C70" s="56">
        <v>51921</v>
      </c>
      <c r="D70" s="56">
        <v>0</v>
      </c>
      <c r="E70" s="56">
        <v>0</v>
      </c>
      <c r="F70" s="56">
        <v>0</v>
      </c>
      <c r="G70" s="56">
        <v>0</v>
      </c>
      <c r="H70" s="56">
        <v>0</v>
      </c>
      <c r="I70" s="50">
        <f>SUM(C70:H70)</f>
        <v>51921</v>
      </c>
      <c r="J70" s="51">
        <f t="shared" si="8"/>
        <v>1</v>
      </c>
      <c r="K70" s="51">
        <f t="shared" si="8"/>
        <v>0</v>
      </c>
      <c r="L70" s="51">
        <f t="shared" si="8"/>
        <v>0</v>
      </c>
      <c r="M70" s="51">
        <f t="shared" si="8"/>
        <v>0</v>
      </c>
      <c r="N70" s="51">
        <f t="shared" si="8"/>
        <v>0</v>
      </c>
      <c r="O70" s="51">
        <f t="shared" si="8"/>
        <v>0</v>
      </c>
    </row>
    <row r="71" spans="1:15" ht="12.75">
      <c r="A71" s="14">
        <v>69</v>
      </c>
      <c r="B71" s="5" t="s">
        <v>127</v>
      </c>
      <c r="C71" s="57">
        <v>76024</v>
      </c>
      <c r="D71" s="57">
        <v>381</v>
      </c>
      <c r="E71" s="57">
        <v>140</v>
      </c>
      <c r="F71" s="57">
        <v>5426</v>
      </c>
      <c r="G71" s="57">
        <v>0</v>
      </c>
      <c r="H71" s="57">
        <v>0</v>
      </c>
      <c r="I71" s="2">
        <f>SUM(C71:H71)</f>
        <v>81971</v>
      </c>
      <c r="J71" s="23">
        <f aca="true" t="shared" si="9" ref="J71:O71">C71/$I71</f>
        <v>0.9274499518122262</v>
      </c>
      <c r="K71" s="23">
        <f t="shared" si="9"/>
        <v>0.004647985263080846</v>
      </c>
      <c r="L71" s="23">
        <f t="shared" si="9"/>
        <v>0.001707921094045455</v>
      </c>
      <c r="M71" s="23">
        <f t="shared" si="9"/>
        <v>0.06619414183064742</v>
      </c>
      <c r="N71" s="23">
        <f t="shared" si="9"/>
        <v>0</v>
      </c>
      <c r="O71" s="23">
        <f t="shared" si="9"/>
        <v>0</v>
      </c>
    </row>
    <row r="72" spans="1:15" ht="12.75">
      <c r="A72" s="24"/>
      <c r="B72" s="25" t="s">
        <v>83</v>
      </c>
      <c r="C72" s="26">
        <f aca="true" t="shared" si="10" ref="C72:I72">SUM(C3:C71)</f>
        <v>36090397</v>
      </c>
      <c r="D72" s="26">
        <f t="shared" si="10"/>
        <v>4162657</v>
      </c>
      <c r="E72" s="26">
        <f t="shared" si="10"/>
        <v>3220086</v>
      </c>
      <c r="F72" s="26">
        <f t="shared" si="10"/>
        <v>16378200</v>
      </c>
      <c r="G72" s="26">
        <f t="shared" si="10"/>
        <v>100528809</v>
      </c>
      <c r="H72" s="26">
        <f t="shared" si="10"/>
        <v>3676495</v>
      </c>
      <c r="I72" s="27">
        <f t="shared" si="10"/>
        <v>164056644</v>
      </c>
      <c r="J72" s="28">
        <f aca="true" t="shared" si="11" ref="J72:O72">C72/$I72</f>
        <v>0.21998741483459822</v>
      </c>
      <c r="K72" s="28">
        <f t="shared" si="11"/>
        <v>0.025373291190815776</v>
      </c>
      <c r="L72" s="28">
        <f t="shared" si="11"/>
        <v>0.019627891449492285</v>
      </c>
      <c r="M72" s="28">
        <f t="shared" si="11"/>
        <v>0.09983259196744267</v>
      </c>
      <c r="N72" s="28">
        <f t="shared" si="11"/>
        <v>0.6127688982836927</v>
      </c>
      <c r="O72" s="28">
        <f t="shared" si="11"/>
        <v>0.022409912273958256</v>
      </c>
    </row>
    <row r="73" spans="1:15" ht="12.75">
      <c r="A73" s="29"/>
      <c r="B73" s="8"/>
      <c r="C73" s="30"/>
      <c r="D73" s="30"/>
      <c r="E73" s="30"/>
      <c r="F73" s="30"/>
      <c r="G73" s="30"/>
      <c r="H73" s="30"/>
      <c r="I73" s="75"/>
      <c r="J73" s="31"/>
      <c r="K73" s="31"/>
      <c r="L73" s="31"/>
      <c r="M73" s="31"/>
      <c r="N73" s="31"/>
      <c r="O73" s="76"/>
    </row>
    <row r="74" spans="1:15" s="52" customFormat="1" ht="12.75">
      <c r="A74" s="13">
        <v>318</v>
      </c>
      <c r="B74" s="53" t="s">
        <v>84</v>
      </c>
      <c r="C74" s="58">
        <v>205152</v>
      </c>
      <c r="D74" s="58">
        <v>0</v>
      </c>
      <c r="E74" s="58">
        <v>0</v>
      </c>
      <c r="F74" s="58">
        <v>24758</v>
      </c>
      <c r="G74" s="58">
        <v>41845</v>
      </c>
      <c r="H74" s="58">
        <v>0</v>
      </c>
      <c r="I74" s="39">
        <f>SUM(C74:H74)</f>
        <v>271755</v>
      </c>
      <c r="J74" s="40">
        <f aca="true" t="shared" si="12" ref="J74:O76">C74/$I74</f>
        <v>0.7549152729480598</v>
      </c>
      <c r="K74" s="40">
        <f t="shared" si="12"/>
        <v>0</v>
      </c>
      <c r="L74" s="40">
        <f t="shared" si="12"/>
        <v>0</v>
      </c>
      <c r="M74" s="40">
        <f t="shared" si="12"/>
        <v>0.09110411951942006</v>
      </c>
      <c r="N74" s="40">
        <f t="shared" si="12"/>
        <v>0.1539806075325201</v>
      </c>
      <c r="O74" s="40">
        <f t="shared" si="12"/>
        <v>0</v>
      </c>
    </row>
    <row r="75" spans="1:15" ht="12.75">
      <c r="A75" s="3">
        <v>319</v>
      </c>
      <c r="B75" s="32" t="s">
        <v>85</v>
      </c>
      <c r="C75" s="59">
        <v>75686</v>
      </c>
      <c r="D75" s="59">
        <v>37772</v>
      </c>
      <c r="E75" s="59">
        <v>0</v>
      </c>
      <c r="F75" s="59">
        <v>120842</v>
      </c>
      <c r="G75" s="59">
        <v>0</v>
      </c>
      <c r="H75" s="59">
        <v>0</v>
      </c>
      <c r="I75" s="33">
        <f>SUM(C75:H75)</f>
        <v>234300</v>
      </c>
      <c r="J75" s="34">
        <f t="shared" si="12"/>
        <v>0.32303030303030306</v>
      </c>
      <c r="K75" s="34">
        <f t="shared" si="12"/>
        <v>0.16121212121212122</v>
      </c>
      <c r="L75" s="34">
        <f t="shared" si="12"/>
        <v>0</v>
      </c>
      <c r="M75" s="34">
        <f t="shared" si="12"/>
        <v>0.5157575757575757</v>
      </c>
      <c r="N75" s="34">
        <f t="shared" si="12"/>
        <v>0</v>
      </c>
      <c r="O75" s="34">
        <f t="shared" si="12"/>
        <v>0</v>
      </c>
    </row>
    <row r="76" spans="1:15" ht="12.75">
      <c r="A76" s="10"/>
      <c r="B76" s="11" t="s">
        <v>86</v>
      </c>
      <c r="C76" s="35">
        <f>SUM(C74:C75)</f>
        <v>280838</v>
      </c>
      <c r="D76" s="35">
        <f aca="true" t="shared" si="13" ref="D76:I76">SUM(D74:D75)</f>
        <v>37772</v>
      </c>
      <c r="E76" s="35">
        <f t="shared" si="13"/>
        <v>0</v>
      </c>
      <c r="F76" s="35">
        <f t="shared" si="13"/>
        <v>145600</v>
      </c>
      <c r="G76" s="35">
        <f t="shared" si="13"/>
        <v>41845</v>
      </c>
      <c r="H76" s="35">
        <f t="shared" si="13"/>
        <v>0</v>
      </c>
      <c r="I76" s="15">
        <f t="shared" si="13"/>
        <v>506055</v>
      </c>
      <c r="J76" s="36">
        <f t="shared" si="12"/>
        <v>0.5549554890278725</v>
      </c>
      <c r="K76" s="36">
        <f t="shared" si="12"/>
        <v>0.07464010828862476</v>
      </c>
      <c r="L76" s="36">
        <f t="shared" si="12"/>
        <v>0</v>
      </c>
      <c r="M76" s="36">
        <f t="shared" si="12"/>
        <v>0.2877157621207181</v>
      </c>
      <c r="N76" s="36">
        <f t="shared" si="12"/>
        <v>0.08268864056278467</v>
      </c>
      <c r="O76" s="36">
        <f t="shared" si="12"/>
        <v>0</v>
      </c>
    </row>
    <row r="77" spans="1:15" ht="12.75">
      <c r="A77" s="6"/>
      <c r="B77" s="7"/>
      <c r="C77" s="30"/>
      <c r="D77" s="30"/>
      <c r="E77" s="30"/>
      <c r="F77" s="30"/>
      <c r="G77" s="30"/>
      <c r="H77" s="30"/>
      <c r="I77" s="75"/>
      <c r="J77" s="31"/>
      <c r="K77" s="31"/>
      <c r="L77" s="31"/>
      <c r="M77" s="31"/>
      <c r="N77" s="31"/>
      <c r="O77" s="76"/>
    </row>
    <row r="78" spans="1:15" ht="12.75">
      <c r="A78" s="67">
        <v>321</v>
      </c>
      <c r="B78" s="68" t="s">
        <v>87</v>
      </c>
      <c r="C78" s="58">
        <v>18103</v>
      </c>
      <c r="D78" s="58">
        <v>0</v>
      </c>
      <c r="E78" s="58">
        <v>0</v>
      </c>
      <c r="F78" s="58">
        <v>0</v>
      </c>
      <c r="G78" s="58">
        <v>0</v>
      </c>
      <c r="H78" s="58">
        <v>0</v>
      </c>
      <c r="I78" s="39">
        <f aca="true" t="shared" si="14" ref="I78:I85">SUM(C78:H78)</f>
        <v>18103</v>
      </c>
      <c r="J78" s="40">
        <f aca="true" t="shared" si="15" ref="J78:O86">C78/$I78</f>
        <v>1</v>
      </c>
      <c r="K78" s="40">
        <f t="shared" si="15"/>
        <v>0</v>
      </c>
      <c r="L78" s="40">
        <f t="shared" si="15"/>
        <v>0</v>
      </c>
      <c r="M78" s="40">
        <f t="shared" si="15"/>
        <v>0</v>
      </c>
      <c r="N78" s="40">
        <f t="shared" si="15"/>
        <v>0</v>
      </c>
      <c r="O78" s="40">
        <f t="shared" si="15"/>
        <v>0</v>
      </c>
    </row>
    <row r="79" spans="1:15" s="52" customFormat="1" ht="12.75">
      <c r="A79" s="13">
        <v>329</v>
      </c>
      <c r="B79" s="53" t="s">
        <v>88</v>
      </c>
      <c r="C79" s="55">
        <v>106543</v>
      </c>
      <c r="D79" s="55">
        <v>0</v>
      </c>
      <c r="E79" s="55">
        <v>200</v>
      </c>
      <c r="F79" s="55">
        <v>2931</v>
      </c>
      <c r="G79" s="55">
        <v>0</v>
      </c>
      <c r="H79" s="55">
        <v>0</v>
      </c>
      <c r="I79" s="39">
        <f t="shared" si="14"/>
        <v>109674</v>
      </c>
      <c r="J79" s="40">
        <f t="shared" si="15"/>
        <v>0.9714517570253661</v>
      </c>
      <c r="K79" s="40">
        <f t="shared" si="15"/>
        <v>0</v>
      </c>
      <c r="L79" s="40">
        <f t="shared" si="15"/>
        <v>0.001823586264748254</v>
      </c>
      <c r="M79" s="40">
        <f t="shared" si="15"/>
        <v>0.02672465670988566</v>
      </c>
      <c r="N79" s="40">
        <f t="shared" si="15"/>
        <v>0</v>
      </c>
      <c r="O79" s="40">
        <f t="shared" si="15"/>
        <v>0</v>
      </c>
    </row>
    <row r="80" spans="1:15" s="52" customFormat="1" ht="12.75">
      <c r="A80" s="13">
        <v>331</v>
      </c>
      <c r="B80" s="53" t="s">
        <v>89</v>
      </c>
      <c r="C80" s="55">
        <v>78964</v>
      </c>
      <c r="D80" s="55">
        <v>0</v>
      </c>
      <c r="E80" s="55">
        <v>1540</v>
      </c>
      <c r="F80" s="55">
        <v>244</v>
      </c>
      <c r="G80" s="55">
        <v>0</v>
      </c>
      <c r="H80" s="55">
        <v>0</v>
      </c>
      <c r="I80" s="39">
        <f t="shared" si="14"/>
        <v>80748</v>
      </c>
      <c r="J80" s="40">
        <f t="shared" si="15"/>
        <v>0.977906573537425</v>
      </c>
      <c r="K80" s="40">
        <f t="shared" si="15"/>
        <v>0</v>
      </c>
      <c r="L80" s="40">
        <f t="shared" si="15"/>
        <v>0.019071679793926783</v>
      </c>
      <c r="M80" s="40">
        <f t="shared" si="15"/>
        <v>0.00302174666864814</v>
      </c>
      <c r="N80" s="40">
        <f t="shared" si="15"/>
        <v>0</v>
      </c>
      <c r="O80" s="40">
        <f t="shared" si="15"/>
        <v>0</v>
      </c>
    </row>
    <row r="81" spans="1:15" s="52" customFormat="1" ht="12.75">
      <c r="A81" s="13">
        <v>333</v>
      </c>
      <c r="B81" s="53" t="s">
        <v>90</v>
      </c>
      <c r="C81" s="55">
        <v>728576</v>
      </c>
      <c r="D81" s="55">
        <v>0</v>
      </c>
      <c r="E81" s="55">
        <v>0</v>
      </c>
      <c r="F81" s="55">
        <v>26880</v>
      </c>
      <c r="G81" s="55">
        <v>0</v>
      </c>
      <c r="H81" s="55">
        <v>0</v>
      </c>
      <c r="I81" s="39">
        <f t="shared" si="14"/>
        <v>755456</v>
      </c>
      <c r="J81" s="40">
        <f t="shared" si="15"/>
        <v>0.9644188410708234</v>
      </c>
      <c r="K81" s="40">
        <f t="shared" si="15"/>
        <v>0</v>
      </c>
      <c r="L81" s="40">
        <f t="shared" si="15"/>
        <v>0</v>
      </c>
      <c r="M81" s="40">
        <f t="shared" si="15"/>
        <v>0.03558115892917655</v>
      </c>
      <c r="N81" s="40">
        <f t="shared" si="15"/>
        <v>0</v>
      </c>
      <c r="O81" s="40">
        <f t="shared" si="15"/>
        <v>0</v>
      </c>
    </row>
    <row r="82" spans="1:15" ht="12.75">
      <c r="A82" s="14">
        <v>336</v>
      </c>
      <c r="B82" s="70" t="s">
        <v>91</v>
      </c>
      <c r="C82" s="55">
        <v>33292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33">
        <f t="shared" si="14"/>
        <v>33292</v>
      </c>
      <c r="J82" s="34">
        <f t="shared" si="15"/>
        <v>1</v>
      </c>
      <c r="K82" s="34">
        <f t="shared" si="15"/>
        <v>0</v>
      </c>
      <c r="L82" s="34">
        <f t="shared" si="15"/>
        <v>0</v>
      </c>
      <c r="M82" s="34">
        <f t="shared" si="15"/>
        <v>0</v>
      </c>
      <c r="N82" s="34">
        <f t="shared" si="15"/>
        <v>0</v>
      </c>
      <c r="O82" s="34">
        <f t="shared" si="15"/>
        <v>0</v>
      </c>
    </row>
    <row r="83" spans="1:15" ht="12.75">
      <c r="A83" s="13">
        <v>337</v>
      </c>
      <c r="B83" s="53" t="s">
        <v>92</v>
      </c>
      <c r="C83" s="58">
        <v>1650768</v>
      </c>
      <c r="D83" s="58">
        <v>0</v>
      </c>
      <c r="E83" s="58">
        <v>0</v>
      </c>
      <c r="F83" s="58">
        <v>0</v>
      </c>
      <c r="G83" s="58">
        <v>0</v>
      </c>
      <c r="H83" s="58">
        <v>0</v>
      </c>
      <c r="I83" s="39">
        <f t="shared" si="14"/>
        <v>1650768</v>
      </c>
      <c r="J83" s="40">
        <f t="shared" si="15"/>
        <v>1</v>
      </c>
      <c r="K83" s="40">
        <f t="shared" si="15"/>
        <v>0</v>
      </c>
      <c r="L83" s="40">
        <f t="shared" si="15"/>
        <v>0</v>
      </c>
      <c r="M83" s="40">
        <f t="shared" si="15"/>
        <v>0</v>
      </c>
      <c r="N83" s="40">
        <f t="shared" si="15"/>
        <v>0</v>
      </c>
      <c r="O83" s="40">
        <f t="shared" si="15"/>
        <v>0</v>
      </c>
    </row>
    <row r="84" spans="1:15" s="52" customFormat="1" ht="12.75">
      <c r="A84" s="13">
        <v>339</v>
      </c>
      <c r="B84" s="41" t="s">
        <v>93</v>
      </c>
      <c r="C84" s="55">
        <v>15156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39">
        <f>SUM(C84:H84)</f>
        <v>15156</v>
      </c>
      <c r="J84" s="40">
        <f aca="true" t="shared" si="16" ref="J84:O84">C84/$I84</f>
        <v>1</v>
      </c>
      <c r="K84" s="40">
        <f t="shared" si="16"/>
        <v>0</v>
      </c>
      <c r="L84" s="40">
        <f t="shared" si="16"/>
        <v>0</v>
      </c>
      <c r="M84" s="40">
        <f t="shared" si="16"/>
        <v>0</v>
      </c>
      <c r="N84" s="40">
        <f t="shared" si="16"/>
        <v>0</v>
      </c>
      <c r="O84" s="40">
        <f t="shared" si="16"/>
        <v>0</v>
      </c>
    </row>
    <row r="85" spans="1:15" ht="12.75">
      <c r="A85" s="14">
        <v>340</v>
      </c>
      <c r="B85" s="37" t="s">
        <v>117</v>
      </c>
      <c r="C85" s="57">
        <v>4963</v>
      </c>
      <c r="D85" s="57">
        <v>3225</v>
      </c>
      <c r="E85" s="57">
        <v>0</v>
      </c>
      <c r="F85" s="57">
        <v>5827</v>
      </c>
      <c r="G85" s="57">
        <v>0</v>
      </c>
      <c r="H85" s="57">
        <v>0</v>
      </c>
      <c r="I85" s="33">
        <f t="shared" si="14"/>
        <v>14015</v>
      </c>
      <c r="J85" s="34">
        <f t="shared" si="15"/>
        <v>0.35412058508740635</v>
      </c>
      <c r="K85" s="34">
        <f t="shared" si="15"/>
        <v>0.23011059579022475</v>
      </c>
      <c r="L85" s="34">
        <f t="shared" si="15"/>
        <v>0</v>
      </c>
      <c r="M85" s="34">
        <f t="shared" si="15"/>
        <v>0.4157688191223689</v>
      </c>
      <c r="N85" s="34">
        <f t="shared" si="15"/>
        <v>0</v>
      </c>
      <c r="O85" s="34">
        <f t="shared" si="15"/>
        <v>0</v>
      </c>
    </row>
    <row r="86" spans="1:15" ht="12.75">
      <c r="A86" s="10"/>
      <c r="B86" s="11" t="s">
        <v>94</v>
      </c>
      <c r="C86" s="35">
        <f>SUM(C78:C85)</f>
        <v>2636365</v>
      </c>
      <c r="D86" s="35">
        <f aca="true" t="shared" si="17" ref="D86:I86">SUM(D78:D85)</f>
        <v>3225</v>
      </c>
      <c r="E86" s="35">
        <f t="shared" si="17"/>
        <v>1740</v>
      </c>
      <c r="F86" s="35">
        <f t="shared" si="17"/>
        <v>35882</v>
      </c>
      <c r="G86" s="35">
        <f t="shared" si="17"/>
        <v>0</v>
      </c>
      <c r="H86" s="35">
        <f t="shared" si="17"/>
        <v>0</v>
      </c>
      <c r="I86" s="15">
        <f t="shared" si="17"/>
        <v>2677212</v>
      </c>
      <c r="J86" s="36">
        <f t="shared" si="15"/>
        <v>0.9847427099534889</v>
      </c>
      <c r="K86" s="36">
        <f t="shared" si="15"/>
        <v>0.0012046113643596399</v>
      </c>
      <c r="L86" s="36">
        <f t="shared" si="15"/>
        <v>0.0006499298523986893</v>
      </c>
      <c r="M86" s="36">
        <f t="shared" si="15"/>
        <v>0.013402748829752743</v>
      </c>
      <c r="N86" s="36">
        <f t="shared" si="15"/>
        <v>0</v>
      </c>
      <c r="O86" s="36">
        <f t="shared" si="15"/>
        <v>0</v>
      </c>
    </row>
    <row r="87" spans="1:15" ht="12.75">
      <c r="A87" s="6"/>
      <c r="B87" s="7"/>
      <c r="C87" s="30"/>
      <c r="D87" s="30"/>
      <c r="E87" s="30"/>
      <c r="F87" s="30"/>
      <c r="G87" s="30"/>
      <c r="H87" s="30"/>
      <c r="I87" s="75"/>
      <c r="J87" s="31"/>
      <c r="K87" s="31"/>
      <c r="L87" s="31"/>
      <c r="M87" s="31"/>
      <c r="N87" s="31"/>
      <c r="O87" s="76"/>
    </row>
    <row r="88" spans="1:15" ht="12.75">
      <c r="A88" s="42">
        <v>300</v>
      </c>
      <c r="B88" s="66" t="s">
        <v>95</v>
      </c>
      <c r="C88" s="58">
        <v>48567</v>
      </c>
      <c r="D88" s="58">
        <v>5047</v>
      </c>
      <c r="E88" s="58">
        <v>113392</v>
      </c>
      <c r="F88" s="58">
        <v>28968</v>
      </c>
      <c r="G88" s="58">
        <v>0</v>
      </c>
      <c r="H88" s="58">
        <v>0</v>
      </c>
      <c r="I88" s="39">
        <f aca="true" t="shared" si="18" ref="I88:I114">SUM(C88:H88)</f>
        <v>195974</v>
      </c>
      <c r="J88" s="40">
        <f aca="true" t="shared" si="19" ref="J88:O114">C88/$I88</f>
        <v>0.24782369089777215</v>
      </c>
      <c r="K88" s="40">
        <f t="shared" si="19"/>
        <v>0.025753416269505138</v>
      </c>
      <c r="L88" s="40">
        <f t="shared" si="19"/>
        <v>0.5786073662832825</v>
      </c>
      <c r="M88" s="40">
        <f t="shared" si="19"/>
        <v>0.14781552654944022</v>
      </c>
      <c r="N88" s="40">
        <f t="shared" si="19"/>
        <v>0</v>
      </c>
      <c r="O88" s="40">
        <f t="shared" si="19"/>
        <v>0</v>
      </c>
    </row>
    <row r="89" spans="1:15" s="52" customFormat="1" ht="12.75">
      <c r="A89" s="45">
        <v>300</v>
      </c>
      <c r="B89" s="71" t="s">
        <v>96</v>
      </c>
      <c r="C89" s="55">
        <v>56815</v>
      </c>
      <c r="D89" s="55">
        <v>158945</v>
      </c>
      <c r="E89" s="55">
        <v>0</v>
      </c>
      <c r="F89" s="55">
        <v>0</v>
      </c>
      <c r="G89" s="55">
        <v>0</v>
      </c>
      <c r="H89" s="55">
        <v>0</v>
      </c>
      <c r="I89" s="39">
        <f t="shared" si="18"/>
        <v>215760</v>
      </c>
      <c r="J89" s="40">
        <f t="shared" si="19"/>
        <v>0.26332499073044124</v>
      </c>
      <c r="K89" s="40">
        <f t="shared" si="19"/>
        <v>0.7366750092695588</v>
      </c>
      <c r="L89" s="40">
        <f t="shared" si="19"/>
        <v>0</v>
      </c>
      <c r="M89" s="40">
        <f t="shared" si="19"/>
        <v>0</v>
      </c>
      <c r="N89" s="40">
        <f t="shared" si="19"/>
        <v>0</v>
      </c>
      <c r="O89" s="40">
        <f t="shared" si="19"/>
        <v>0</v>
      </c>
    </row>
    <row r="90" spans="1:15" s="52" customFormat="1" ht="12.75">
      <c r="A90" s="45">
        <v>385</v>
      </c>
      <c r="B90" s="71" t="s">
        <v>118</v>
      </c>
      <c r="C90" s="55">
        <v>-4497</v>
      </c>
      <c r="D90" s="55">
        <v>0</v>
      </c>
      <c r="E90" s="55">
        <v>1721</v>
      </c>
      <c r="F90" s="55">
        <v>0</v>
      </c>
      <c r="G90" s="55">
        <v>0</v>
      </c>
      <c r="H90" s="55">
        <v>0</v>
      </c>
      <c r="I90" s="39">
        <f t="shared" si="18"/>
        <v>-2776</v>
      </c>
      <c r="J90" s="40">
        <f t="shared" si="19"/>
        <v>1.619956772334294</v>
      </c>
      <c r="K90" s="40">
        <f t="shared" si="19"/>
        <v>0</v>
      </c>
      <c r="L90" s="40">
        <f t="shared" si="19"/>
        <v>-0.6199567723342939</v>
      </c>
      <c r="M90" s="40">
        <f t="shared" si="19"/>
        <v>0</v>
      </c>
      <c r="N90" s="40">
        <f t="shared" si="19"/>
        <v>0</v>
      </c>
      <c r="O90" s="40">
        <f t="shared" si="19"/>
        <v>0</v>
      </c>
    </row>
    <row r="91" spans="1:15" s="52" customFormat="1" ht="12.75">
      <c r="A91" s="45">
        <v>386</v>
      </c>
      <c r="B91" s="71" t="s">
        <v>119</v>
      </c>
      <c r="C91" s="55">
        <v>26421</v>
      </c>
      <c r="D91" s="55">
        <v>0</v>
      </c>
      <c r="E91" s="55">
        <v>647</v>
      </c>
      <c r="F91" s="55">
        <v>0</v>
      </c>
      <c r="G91" s="55">
        <v>0</v>
      </c>
      <c r="H91" s="55">
        <v>0</v>
      </c>
      <c r="I91" s="39">
        <f t="shared" si="18"/>
        <v>27068</v>
      </c>
      <c r="J91" s="40">
        <f t="shared" si="19"/>
        <v>0.9760972365893306</v>
      </c>
      <c r="K91" s="40">
        <f t="shared" si="19"/>
        <v>0</v>
      </c>
      <c r="L91" s="40">
        <f t="shared" si="19"/>
        <v>0.023902763410669426</v>
      </c>
      <c r="M91" s="40">
        <f t="shared" si="19"/>
        <v>0</v>
      </c>
      <c r="N91" s="40">
        <f t="shared" si="19"/>
        <v>0</v>
      </c>
      <c r="O91" s="40">
        <f t="shared" si="19"/>
        <v>0</v>
      </c>
    </row>
    <row r="92" spans="1:15" ht="12.75">
      <c r="A92" s="46">
        <v>387</v>
      </c>
      <c r="B92" s="69" t="s">
        <v>120</v>
      </c>
      <c r="C92" s="55">
        <v>63000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33">
        <f t="shared" si="18"/>
        <v>63000</v>
      </c>
      <c r="J92" s="34">
        <f t="shared" si="19"/>
        <v>1</v>
      </c>
      <c r="K92" s="34">
        <f t="shared" si="19"/>
        <v>0</v>
      </c>
      <c r="L92" s="34">
        <f t="shared" si="19"/>
        <v>0</v>
      </c>
      <c r="M92" s="34">
        <f t="shared" si="19"/>
        <v>0</v>
      </c>
      <c r="N92" s="34">
        <f t="shared" si="19"/>
        <v>0</v>
      </c>
      <c r="O92" s="34">
        <f t="shared" si="19"/>
        <v>0</v>
      </c>
    </row>
    <row r="93" spans="1:15" ht="12.75">
      <c r="A93" s="42">
        <v>388</v>
      </c>
      <c r="B93" s="65" t="s">
        <v>121</v>
      </c>
      <c r="C93" s="58">
        <v>331053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63">
        <f>SUM(C93:H93)</f>
        <v>331053</v>
      </c>
      <c r="J93" s="64">
        <f aca="true" t="shared" si="20" ref="J93:O97">C93/$I93</f>
        <v>1</v>
      </c>
      <c r="K93" s="64">
        <f t="shared" si="20"/>
        <v>0</v>
      </c>
      <c r="L93" s="64">
        <f t="shared" si="20"/>
        <v>0</v>
      </c>
      <c r="M93" s="64">
        <f t="shared" si="20"/>
        <v>0</v>
      </c>
      <c r="N93" s="64">
        <f t="shared" si="20"/>
        <v>0</v>
      </c>
      <c r="O93" s="64">
        <f t="shared" si="20"/>
        <v>0</v>
      </c>
    </row>
    <row r="94" spans="1:15" s="52" customFormat="1" ht="12.75">
      <c r="A94" s="45">
        <v>389</v>
      </c>
      <c r="B94" s="71" t="s">
        <v>122</v>
      </c>
      <c r="C94" s="55">
        <v>8654</v>
      </c>
      <c r="D94" s="55">
        <v>0</v>
      </c>
      <c r="E94" s="55">
        <v>40911</v>
      </c>
      <c r="F94" s="55">
        <v>0</v>
      </c>
      <c r="G94" s="55">
        <v>0</v>
      </c>
      <c r="H94" s="55">
        <v>0</v>
      </c>
      <c r="I94" s="39">
        <f>SUM(C94:H94)</f>
        <v>49565</v>
      </c>
      <c r="J94" s="40">
        <f t="shared" si="20"/>
        <v>0.1745990113991728</v>
      </c>
      <c r="K94" s="40">
        <f t="shared" si="20"/>
        <v>0</v>
      </c>
      <c r="L94" s="40">
        <f t="shared" si="20"/>
        <v>0.8254009886008272</v>
      </c>
      <c r="M94" s="40">
        <f t="shared" si="20"/>
        <v>0</v>
      </c>
      <c r="N94" s="40">
        <f t="shared" si="20"/>
        <v>0</v>
      </c>
      <c r="O94" s="40">
        <f t="shared" si="20"/>
        <v>0</v>
      </c>
    </row>
    <row r="95" spans="1:15" s="52" customFormat="1" ht="12.75">
      <c r="A95" s="45">
        <v>390</v>
      </c>
      <c r="B95" s="71" t="s">
        <v>97</v>
      </c>
      <c r="C95" s="55">
        <v>242722</v>
      </c>
      <c r="D95" s="55">
        <v>0</v>
      </c>
      <c r="E95" s="55">
        <v>161749</v>
      </c>
      <c r="F95" s="55">
        <v>4475</v>
      </c>
      <c r="G95" s="55">
        <v>0</v>
      </c>
      <c r="H95" s="55">
        <v>0</v>
      </c>
      <c r="I95" s="39">
        <f>SUM(C95:H95)</f>
        <v>408946</v>
      </c>
      <c r="J95" s="40">
        <f t="shared" si="20"/>
        <v>0.5935306862030684</v>
      </c>
      <c r="K95" s="40">
        <f t="shared" si="20"/>
        <v>0</v>
      </c>
      <c r="L95" s="40">
        <f t="shared" si="20"/>
        <v>0.3955265487374861</v>
      </c>
      <c r="M95" s="40">
        <f t="shared" si="20"/>
        <v>0.0109427650594455</v>
      </c>
      <c r="N95" s="40">
        <f t="shared" si="20"/>
        <v>0</v>
      </c>
      <c r="O95" s="40">
        <f t="shared" si="20"/>
        <v>0</v>
      </c>
    </row>
    <row r="96" spans="1:15" s="52" customFormat="1" ht="12.75">
      <c r="A96" s="45">
        <v>391</v>
      </c>
      <c r="B96" s="71" t="s">
        <v>98</v>
      </c>
      <c r="C96" s="55">
        <v>23558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39">
        <f>SUM(C96:H96)</f>
        <v>23558</v>
      </c>
      <c r="J96" s="40">
        <f t="shared" si="20"/>
        <v>1</v>
      </c>
      <c r="K96" s="40">
        <f t="shared" si="20"/>
        <v>0</v>
      </c>
      <c r="L96" s="40">
        <f t="shared" si="20"/>
        <v>0</v>
      </c>
      <c r="M96" s="40">
        <f t="shared" si="20"/>
        <v>0</v>
      </c>
      <c r="N96" s="40">
        <f t="shared" si="20"/>
        <v>0</v>
      </c>
      <c r="O96" s="40">
        <f t="shared" si="20"/>
        <v>0</v>
      </c>
    </row>
    <row r="97" spans="1:15" ht="12.75">
      <c r="A97" s="46">
        <v>392</v>
      </c>
      <c r="B97" s="69" t="s">
        <v>99</v>
      </c>
      <c r="C97" s="55">
        <v>27459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I97" s="33">
        <f>SUM(C97:H97)</f>
        <v>27459</v>
      </c>
      <c r="J97" s="34">
        <f t="shared" si="20"/>
        <v>1</v>
      </c>
      <c r="K97" s="34">
        <f t="shared" si="20"/>
        <v>0</v>
      </c>
      <c r="L97" s="34">
        <f t="shared" si="20"/>
        <v>0</v>
      </c>
      <c r="M97" s="34">
        <f t="shared" si="20"/>
        <v>0</v>
      </c>
      <c r="N97" s="34">
        <f t="shared" si="20"/>
        <v>0</v>
      </c>
      <c r="O97" s="34">
        <f t="shared" si="20"/>
        <v>0</v>
      </c>
    </row>
    <row r="98" spans="1:15" ht="12.75">
      <c r="A98" s="43">
        <v>392</v>
      </c>
      <c r="B98" s="44" t="s">
        <v>100</v>
      </c>
      <c r="C98" s="58">
        <v>10432</v>
      </c>
      <c r="D98" s="58">
        <v>2120</v>
      </c>
      <c r="E98" s="58">
        <v>0</v>
      </c>
      <c r="F98" s="58">
        <v>0</v>
      </c>
      <c r="G98" s="58">
        <v>0</v>
      </c>
      <c r="H98" s="58">
        <v>0</v>
      </c>
      <c r="I98" s="63">
        <f t="shared" si="18"/>
        <v>12552</v>
      </c>
      <c r="J98" s="64">
        <f t="shared" si="19"/>
        <v>0.8311026131293817</v>
      </c>
      <c r="K98" s="64">
        <f t="shared" si="19"/>
        <v>0.16889738687061823</v>
      </c>
      <c r="L98" s="64">
        <f t="shared" si="19"/>
        <v>0</v>
      </c>
      <c r="M98" s="64">
        <f t="shared" si="19"/>
        <v>0</v>
      </c>
      <c r="N98" s="64">
        <f t="shared" si="19"/>
        <v>0</v>
      </c>
      <c r="O98" s="64">
        <f t="shared" si="19"/>
        <v>0</v>
      </c>
    </row>
    <row r="99" spans="1:15" s="52" customFormat="1" ht="12.75">
      <c r="A99" s="45">
        <v>393</v>
      </c>
      <c r="B99" s="71" t="s">
        <v>101</v>
      </c>
      <c r="C99" s="55">
        <v>125306</v>
      </c>
      <c r="D99" s="55">
        <v>0</v>
      </c>
      <c r="E99" s="55">
        <v>41733</v>
      </c>
      <c r="F99" s="55">
        <v>0</v>
      </c>
      <c r="G99" s="55">
        <v>0</v>
      </c>
      <c r="H99" s="55">
        <v>0</v>
      </c>
      <c r="I99" s="39">
        <f t="shared" si="18"/>
        <v>167039</v>
      </c>
      <c r="J99" s="40">
        <f t="shared" si="19"/>
        <v>0.7501601422422308</v>
      </c>
      <c r="K99" s="40">
        <f t="shared" si="19"/>
        <v>0</v>
      </c>
      <c r="L99" s="40">
        <f t="shared" si="19"/>
        <v>0.24983985775776915</v>
      </c>
      <c r="M99" s="40">
        <f t="shared" si="19"/>
        <v>0</v>
      </c>
      <c r="N99" s="40">
        <f t="shared" si="19"/>
        <v>0</v>
      </c>
      <c r="O99" s="40">
        <f t="shared" si="19"/>
        <v>0</v>
      </c>
    </row>
    <row r="100" spans="1:15" s="52" customFormat="1" ht="12.75">
      <c r="A100" s="45">
        <v>394</v>
      </c>
      <c r="B100" s="71" t="s">
        <v>123</v>
      </c>
      <c r="C100" s="55">
        <v>6781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39">
        <f t="shared" si="18"/>
        <v>6781</v>
      </c>
      <c r="J100" s="40">
        <f t="shared" si="19"/>
        <v>1</v>
      </c>
      <c r="K100" s="40">
        <f t="shared" si="19"/>
        <v>0</v>
      </c>
      <c r="L100" s="40">
        <f t="shared" si="19"/>
        <v>0</v>
      </c>
      <c r="M100" s="40">
        <f t="shared" si="19"/>
        <v>0</v>
      </c>
      <c r="N100" s="40">
        <f t="shared" si="19"/>
        <v>0</v>
      </c>
      <c r="O100" s="40">
        <f t="shared" si="19"/>
        <v>0</v>
      </c>
    </row>
    <row r="101" spans="1:15" s="52" customFormat="1" ht="12.75">
      <c r="A101" s="45">
        <v>395</v>
      </c>
      <c r="B101" s="71" t="s">
        <v>102</v>
      </c>
      <c r="C101" s="55">
        <v>-57177</v>
      </c>
      <c r="D101" s="55">
        <v>165</v>
      </c>
      <c r="E101" s="55">
        <v>148</v>
      </c>
      <c r="F101" s="55">
        <v>1674</v>
      </c>
      <c r="G101" s="55">
        <v>0</v>
      </c>
      <c r="H101" s="55">
        <v>0</v>
      </c>
      <c r="I101" s="39">
        <f t="shared" si="18"/>
        <v>-55190</v>
      </c>
      <c r="J101" s="40">
        <f t="shared" si="19"/>
        <v>1.0360028990759196</v>
      </c>
      <c r="K101" s="40">
        <f t="shared" si="19"/>
        <v>-0.002989672042036601</v>
      </c>
      <c r="L101" s="40">
        <f t="shared" si="19"/>
        <v>-0.002681645225584345</v>
      </c>
      <c r="M101" s="40">
        <f t="shared" si="19"/>
        <v>-0.030331581808298605</v>
      </c>
      <c r="N101" s="40">
        <f t="shared" si="19"/>
        <v>0</v>
      </c>
      <c r="O101" s="40">
        <f t="shared" si="19"/>
        <v>0</v>
      </c>
    </row>
    <row r="102" spans="1:15" ht="12.75">
      <c r="A102" s="46">
        <v>395</v>
      </c>
      <c r="B102" s="69" t="s">
        <v>103</v>
      </c>
      <c r="C102" s="55">
        <v>-57562</v>
      </c>
      <c r="D102" s="55">
        <v>328</v>
      </c>
      <c r="E102" s="55">
        <v>148</v>
      </c>
      <c r="F102" s="55">
        <v>225</v>
      </c>
      <c r="G102" s="55">
        <v>0</v>
      </c>
      <c r="H102" s="55">
        <v>0</v>
      </c>
      <c r="I102" s="33">
        <f t="shared" si="18"/>
        <v>-56861</v>
      </c>
      <c r="J102" s="34">
        <f t="shared" si="19"/>
        <v>1.0123283093860467</v>
      </c>
      <c r="K102" s="34">
        <f t="shared" si="19"/>
        <v>-0.005768452893899157</v>
      </c>
      <c r="L102" s="34">
        <f t="shared" si="19"/>
        <v>-0.0026028385009057176</v>
      </c>
      <c r="M102" s="34">
        <f t="shared" si="19"/>
        <v>-0.0039570179912418</v>
      </c>
      <c r="N102" s="34">
        <f t="shared" si="19"/>
        <v>0</v>
      </c>
      <c r="O102" s="34">
        <f t="shared" si="19"/>
        <v>0</v>
      </c>
    </row>
    <row r="103" spans="1:15" ht="12.75">
      <c r="A103" s="42">
        <v>395</v>
      </c>
      <c r="B103" s="65" t="s">
        <v>104</v>
      </c>
      <c r="C103" s="58">
        <v>-7643</v>
      </c>
      <c r="D103" s="58">
        <v>174</v>
      </c>
      <c r="E103" s="58">
        <v>148</v>
      </c>
      <c r="F103" s="58">
        <v>1487</v>
      </c>
      <c r="G103" s="58">
        <v>0</v>
      </c>
      <c r="H103" s="58">
        <v>0</v>
      </c>
      <c r="I103" s="63">
        <f>SUM(C103:H103)</f>
        <v>-5834</v>
      </c>
      <c r="J103" s="64">
        <f aca="true" t="shared" si="21" ref="J103:O107">C103/$I103</f>
        <v>1.310078848131642</v>
      </c>
      <c r="K103" s="64">
        <f t="shared" si="21"/>
        <v>-0.02982516283853274</v>
      </c>
      <c r="L103" s="64">
        <f t="shared" si="21"/>
        <v>-0.025368529310935892</v>
      </c>
      <c r="M103" s="64">
        <f t="shared" si="21"/>
        <v>-0.2548851559821735</v>
      </c>
      <c r="N103" s="64">
        <f t="shared" si="21"/>
        <v>0</v>
      </c>
      <c r="O103" s="64">
        <f t="shared" si="21"/>
        <v>0</v>
      </c>
    </row>
    <row r="104" spans="1:15" s="52" customFormat="1" ht="12.75">
      <c r="A104" s="45">
        <v>395</v>
      </c>
      <c r="B104" s="71" t="s">
        <v>105</v>
      </c>
      <c r="C104" s="55">
        <v>16539</v>
      </c>
      <c r="D104" s="55">
        <v>651</v>
      </c>
      <c r="E104" s="55">
        <v>148</v>
      </c>
      <c r="F104" s="55">
        <v>527</v>
      </c>
      <c r="G104" s="55">
        <v>0</v>
      </c>
      <c r="H104" s="55">
        <v>0</v>
      </c>
      <c r="I104" s="39">
        <f>SUM(C104:H104)</f>
        <v>17865</v>
      </c>
      <c r="J104" s="40">
        <f t="shared" si="21"/>
        <v>0.925776658270361</v>
      </c>
      <c r="K104" s="40">
        <f t="shared" si="21"/>
        <v>0.0364399664147775</v>
      </c>
      <c r="L104" s="40">
        <f t="shared" si="21"/>
        <v>0.008284354883851106</v>
      </c>
      <c r="M104" s="40">
        <f t="shared" si="21"/>
        <v>0.029499020431010357</v>
      </c>
      <c r="N104" s="40">
        <f t="shared" si="21"/>
        <v>0</v>
      </c>
      <c r="O104" s="40">
        <f t="shared" si="21"/>
        <v>0</v>
      </c>
    </row>
    <row r="105" spans="1:15" s="52" customFormat="1" ht="12.75">
      <c r="A105" s="72">
        <v>395</v>
      </c>
      <c r="B105" s="73" t="s">
        <v>106</v>
      </c>
      <c r="C105" s="55">
        <v>-43699</v>
      </c>
      <c r="D105" s="55">
        <v>-1777</v>
      </c>
      <c r="E105" s="55">
        <v>381</v>
      </c>
      <c r="F105" s="55">
        <v>0</v>
      </c>
      <c r="G105" s="55">
        <v>0</v>
      </c>
      <c r="H105" s="55">
        <v>0</v>
      </c>
      <c r="I105" s="39">
        <f>SUM(C105:H105)</f>
        <v>-45095</v>
      </c>
      <c r="J105" s="40">
        <f t="shared" si="21"/>
        <v>0.9690431311675352</v>
      </c>
      <c r="K105" s="40">
        <f t="shared" si="21"/>
        <v>0.03940569907972059</v>
      </c>
      <c r="L105" s="40">
        <f t="shared" si="21"/>
        <v>-0.008448830247255793</v>
      </c>
      <c r="M105" s="40">
        <f t="shared" si="21"/>
        <v>0</v>
      </c>
      <c r="N105" s="40">
        <f t="shared" si="21"/>
        <v>0</v>
      </c>
      <c r="O105" s="40">
        <f t="shared" si="21"/>
        <v>0</v>
      </c>
    </row>
    <row r="106" spans="1:15" s="52" customFormat="1" ht="12.75">
      <c r="A106" s="45">
        <v>395</v>
      </c>
      <c r="B106" s="71" t="s">
        <v>107</v>
      </c>
      <c r="C106" s="55">
        <v>25405</v>
      </c>
      <c r="D106" s="55">
        <v>174</v>
      </c>
      <c r="E106" s="55">
        <v>148</v>
      </c>
      <c r="F106" s="55">
        <v>328</v>
      </c>
      <c r="G106" s="55">
        <v>0</v>
      </c>
      <c r="H106" s="55">
        <v>0</v>
      </c>
      <c r="I106" s="39">
        <f>SUM(C106:H106)</f>
        <v>26055</v>
      </c>
      <c r="J106" s="40">
        <f t="shared" si="21"/>
        <v>0.9750527729802341</v>
      </c>
      <c r="K106" s="40">
        <f t="shared" si="21"/>
        <v>0.00667818077144502</v>
      </c>
      <c r="L106" s="40">
        <f t="shared" si="21"/>
        <v>0.005680291690654385</v>
      </c>
      <c r="M106" s="40">
        <f t="shared" si="21"/>
        <v>0.012588754557666474</v>
      </c>
      <c r="N106" s="40">
        <f t="shared" si="21"/>
        <v>0</v>
      </c>
      <c r="O106" s="40">
        <f t="shared" si="21"/>
        <v>0</v>
      </c>
    </row>
    <row r="107" spans="1:15" ht="12.75">
      <c r="A107" s="46">
        <v>395</v>
      </c>
      <c r="B107" s="69" t="s">
        <v>124</v>
      </c>
      <c r="C107" s="55">
        <v>5744</v>
      </c>
      <c r="D107" s="55">
        <v>174</v>
      </c>
      <c r="E107" s="55">
        <v>148</v>
      </c>
      <c r="F107" s="55">
        <v>2550</v>
      </c>
      <c r="G107" s="55">
        <v>0</v>
      </c>
      <c r="H107" s="55">
        <v>0</v>
      </c>
      <c r="I107" s="33">
        <f>SUM(C107:H107)</f>
        <v>8616</v>
      </c>
      <c r="J107" s="34">
        <f t="shared" si="21"/>
        <v>0.6666666666666666</v>
      </c>
      <c r="K107" s="34">
        <f t="shared" si="21"/>
        <v>0.0201949860724234</v>
      </c>
      <c r="L107" s="34">
        <f t="shared" si="21"/>
        <v>0.017177344475394613</v>
      </c>
      <c r="M107" s="34">
        <f t="shared" si="21"/>
        <v>0.29596100278551535</v>
      </c>
      <c r="N107" s="34">
        <f t="shared" si="21"/>
        <v>0</v>
      </c>
      <c r="O107" s="34">
        <f t="shared" si="21"/>
        <v>0</v>
      </c>
    </row>
    <row r="108" spans="1:15" ht="12.75">
      <c r="A108" s="42">
        <v>396</v>
      </c>
      <c r="B108" s="65" t="s">
        <v>108</v>
      </c>
      <c r="C108" s="58">
        <v>2352665</v>
      </c>
      <c r="D108" s="58">
        <v>4337861</v>
      </c>
      <c r="E108" s="58">
        <v>679536</v>
      </c>
      <c r="F108" s="58">
        <v>0</v>
      </c>
      <c r="G108" s="58">
        <v>0</v>
      </c>
      <c r="H108" s="58">
        <v>0</v>
      </c>
      <c r="I108" s="63">
        <f t="shared" si="18"/>
        <v>7370062</v>
      </c>
      <c r="J108" s="64">
        <f t="shared" si="19"/>
        <v>0.3192191598930918</v>
      </c>
      <c r="K108" s="64">
        <f t="shared" si="19"/>
        <v>0.5885786306818043</v>
      </c>
      <c r="L108" s="64">
        <f t="shared" si="19"/>
        <v>0.09220220942510389</v>
      </c>
      <c r="M108" s="64">
        <f t="shared" si="19"/>
        <v>0</v>
      </c>
      <c r="N108" s="64">
        <f t="shared" si="19"/>
        <v>0</v>
      </c>
      <c r="O108" s="64">
        <f t="shared" si="19"/>
        <v>0</v>
      </c>
    </row>
    <row r="109" spans="1:15" s="52" customFormat="1" ht="12.75">
      <c r="A109" s="45">
        <v>397</v>
      </c>
      <c r="B109" s="71" t="s">
        <v>109</v>
      </c>
      <c r="C109" s="55">
        <v>33771</v>
      </c>
      <c r="D109" s="55">
        <v>1126</v>
      </c>
      <c r="E109" s="55">
        <v>15172</v>
      </c>
      <c r="F109" s="55">
        <v>0</v>
      </c>
      <c r="G109" s="55">
        <v>0</v>
      </c>
      <c r="H109" s="55">
        <v>0</v>
      </c>
      <c r="I109" s="39">
        <f t="shared" si="18"/>
        <v>50069</v>
      </c>
      <c r="J109" s="40">
        <f t="shared" si="19"/>
        <v>0.6744892048972418</v>
      </c>
      <c r="K109" s="40">
        <f t="shared" si="19"/>
        <v>0.02248896522798538</v>
      </c>
      <c r="L109" s="40">
        <f t="shared" si="19"/>
        <v>0.30302182987477283</v>
      </c>
      <c r="M109" s="40">
        <f t="shared" si="19"/>
        <v>0</v>
      </c>
      <c r="N109" s="40">
        <f t="shared" si="19"/>
        <v>0</v>
      </c>
      <c r="O109" s="40">
        <f t="shared" si="19"/>
        <v>0</v>
      </c>
    </row>
    <row r="110" spans="1:15" s="52" customFormat="1" ht="12.75">
      <c r="A110" s="45">
        <v>398</v>
      </c>
      <c r="B110" s="71" t="s">
        <v>110</v>
      </c>
      <c r="C110" s="55">
        <v>153471</v>
      </c>
      <c r="D110" s="55">
        <v>6748</v>
      </c>
      <c r="E110" s="55">
        <v>12303</v>
      </c>
      <c r="F110" s="55">
        <v>131</v>
      </c>
      <c r="G110" s="55">
        <v>0</v>
      </c>
      <c r="H110" s="55">
        <v>0</v>
      </c>
      <c r="I110" s="39">
        <f t="shared" si="18"/>
        <v>172653</v>
      </c>
      <c r="J110" s="40">
        <f t="shared" si="19"/>
        <v>0.8888985421626036</v>
      </c>
      <c r="K110" s="40">
        <f t="shared" si="19"/>
        <v>0.03908417461613757</v>
      </c>
      <c r="L110" s="40">
        <f t="shared" si="19"/>
        <v>0.07125853590728223</v>
      </c>
      <c r="M110" s="40">
        <f t="shared" si="19"/>
        <v>0.0007587473139765889</v>
      </c>
      <c r="N110" s="40">
        <f t="shared" si="19"/>
        <v>0</v>
      </c>
      <c r="O110" s="40">
        <f t="shared" si="19"/>
        <v>0</v>
      </c>
    </row>
    <row r="111" spans="1:15" s="52" customFormat="1" ht="12.75">
      <c r="A111" s="45">
        <v>398</v>
      </c>
      <c r="B111" s="71" t="s">
        <v>111</v>
      </c>
      <c r="C111" s="55">
        <v>147689</v>
      </c>
      <c r="D111" s="55">
        <v>4560</v>
      </c>
      <c r="E111" s="55">
        <v>11672</v>
      </c>
      <c r="F111" s="55">
        <v>10189</v>
      </c>
      <c r="G111" s="55">
        <v>0</v>
      </c>
      <c r="H111" s="55">
        <v>0</v>
      </c>
      <c r="I111" s="39">
        <f t="shared" si="18"/>
        <v>174110</v>
      </c>
      <c r="J111" s="40">
        <f t="shared" si="19"/>
        <v>0.8482511056228821</v>
      </c>
      <c r="K111" s="40">
        <f t="shared" si="19"/>
        <v>0.02619033944058354</v>
      </c>
      <c r="L111" s="40">
        <f t="shared" si="19"/>
        <v>0.0670380793751077</v>
      </c>
      <c r="M111" s="40">
        <f t="shared" si="19"/>
        <v>0.058520475561426685</v>
      </c>
      <c r="N111" s="40">
        <f t="shared" si="19"/>
        <v>0</v>
      </c>
      <c r="O111" s="40">
        <f t="shared" si="19"/>
        <v>0</v>
      </c>
    </row>
    <row r="112" spans="1:15" ht="12.75">
      <c r="A112" s="46">
        <v>398</v>
      </c>
      <c r="B112" s="69" t="s">
        <v>125</v>
      </c>
      <c r="C112" s="55">
        <v>74667</v>
      </c>
      <c r="D112" s="55">
        <v>0</v>
      </c>
      <c r="E112" s="55">
        <v>0</v>
      </c>
      <c r="F112" s="55">
        <v>0</v>
      </c>
      <c r="G112" s="55">
        <v>0</v>
      </c>
      <c r="H112" s="55">
        <v>0</v>
      </c>
      <c r="I112" s="33">
        <f t="shared" si="18"/>
        <v>74667</v>
      </c>
      <c r="J112" s="34">
        <f t="shared" si="19"/>
        <v>1</v>
      </c>
      <c r="K112" s="34">
        <f t="shared" si="19"/>
        <v>0</v>
      </c>
      <c r="L112" s="34">
        <f t="shared" si="19"/>
        <v>0</v>
      </c>
      <c r="M112" s="34">
        <f t="shared" si="19"/>
        <v>0</v>
      </c>
      <c r="N112" s="34">
        <f t="shared" si="19"/>
        <v>0</v>
      </c>
      <c r="O112" s="34">
        <f t="shared" si="19"/>
        <v>0</v>
      </c>
    </row>
    <row r="113" spans="1:15" s="52" customFormat="1" ht="12.75">
      <c r="A113" s="43">
        <v>399</v>
      </c>
      <c r="B113" s="44" t="s">
        <v>112</v>
      </c>
      <c r="C113" s="58">
        <v>296492</v>
      </c>
      <c r="D113" s="58">
        <v>26739</v>
      </c>
      <c r="E113" s="58">
        <v>46047</v>
      </c>
      <c r="F113" s="58">
        <v>70349</v>
      </c>
      <c r="G113" s="58">
        <v>0</v>
      </c>
      <c r="H113" s="58">
        <v>0</v>
      </c>
      <c r="I113" s="63">
        <f t="shared" si="18"/>
        <v>439627</v>
      </c>
      <c r="J113" s="64">
        <f t="shared" si="19"/>
        <v>0.6744171763790668</v>
      </c>
      <c r="K113" s="64">
        <f t="shared" si="19"/>
        <v>0.06082201502637463</v>
      </c>
      <c r="L113" s="64">
        <f t="shared" si="19"/>
        <v>0.10474106458429533</v>
      </c>
      <c r="M113" s="64">
        <f t="shared" si="19"/>
        <v>0.16001974401026325</v>
      </c>
      <c r="N113" s="64">
        <f t="shared" si="19"/>
        <v>0</v>
      </c>
      <c r="O113" s="64">
        <f t="shared" si="19"/>
        <v>0</v>
      </c>
    </row>
    <row r="114" spans="1:15" ht="12.75">
      <c r="A114" s="47">
        <v>399</v>
      </c>
      <c r="B114" s="48" t="s">
        <v>126</v>
      </c>
      <c r="C114" s="59">
        <v>177652</v>
      </c>
      <c r="D114" s="59">
        <v>0</v>
      </c>
      <c r="E114" s="59">
        <v>0</v>
      </c>
      <c r="F114" s="59">
        <v>0</v>
      </c>
      <c r="G114" s="59">
        <v>0</v>
      </c>
      <c r="H114" s="59">
        <v>0</v>
      </c>
      <c r="I114" s="33">
        <f t="shared" si="18"/>
        <v>177652</v>
      </c>
      <c r="J114" s="34">
        <f t="shared" si="19"/>
        <v>1</v>
      </c>
      <c r="K114" s="34">
        <f t="shared" si="19"/>
        <v>0</v>
      </c>
      <c r="L114" s="34">
        <f t="shared" si="19"/>
        <v>0</v>
      </c>
      <c r="M114" s="34">
        <f t="shared" si="19"/>
        <v>0</v>
      </c>
      <c r="N114" s="34">
        <f t="shared" si="19"/>
        <v>0</v>
      </c>
      <c r="O114" s="34">
        <f t="shared" si="19"/>
        <v>0</v>
      </c>
    </row>
    <row r="115" spans="1:15" ht="12.75">
      <c r="A115" s="10"/>
      <c r="B115" s="11" t="s">
        <v>113</v>
      </c>
      <c r="C115" s="12">
        <f aca="true" t="shared" si="22" ref="C115:I115">SUM(C88:C114)</f>
        <v>4084285</v>
      </c>
      <c r="D115" s="12">
        <f t="shared" si="22"/>
        <v>4543035</v>
      </c>
      <c r="E115" s="12">
        <f t="shared" si="22"/>
        <v>1126152</v>
      </c>
      <c r="F115" s="12">
        <f t="shared" si="22"/>
        <v>120903</v>
      </c>
      <c r="G115" s="12">
        <f t="shared" si="22"/>
        <v>0</v>
      </c>
      <c r="H115" s="12">
        <f t="shared" si="22"/>
        <v>0</v>
      </c>
      <c r="I115" s="15">
        <f t="shared" si="22"/>
        <v>9874375</v>
      </c>
      <c r="J115" s="16">
        <f aca="true" t="shared" si="23" ref="J115:O115">C115/$I115</f>
        <v>0.4136246597885942</v>
      </c>
      <c r="K115" s="17">
        <f t="shared" si="23"/>
        <v>0.46008329641116524</v>
      </c>
      <c r="L115" s="18">
        <f t="shared" si="23"/>
        <v>0.11404792708399265</v>
      </c>
      <c r="M115" s="16">
        <f t="shared" si="23"/>
        <v>0.012244116716247864</v>
      </c>
      <c r="N115" s="17">
        <f t="shared" si="23"/>
        <v>0</v>
      </c>
      <c r="O115" s="18">
        <f t="shared" si="23"/>
        <v>0</v>
      </c>
    </row>
    <row r="116" spans="1:15" ht="12.75">
      <c r="A116" s="6"/>
      <c r="B116" s="7"/>
      <c r="C116" s="7"/>
      <c r="D116" s="7"/>
      <c r="E116" s="7"/>
      <c r="F116" s="7"/>
      <c r="G116" s="7"/>
      <c r="H116" s="7"/>
      <c r="I116" s="74"/>
      <c r="J116" s="8"/>
      <c r="K116" s="8"/>
      <c r="L116" s="8"/>
      <c r="M116" s="8"/>
      <c r="N116" s="8"/>
      <c r="O116" s="9"/>
    </row>
    <row r="117" spans="1:15" ht="13.5" thickBot="1">
      <c r="A117" s="19"/>
      <c r="B117" s="20" t="s">
        <v>114</v>
      </c>
      <c r="C117" s="21">
        <f aca="true" t="shared" si="24" ref="C117:I117">C115+C86+C76+C72</f>
        <v>43091885</v>
      </c>
      <c r="D117" s="21">
        <f t="shared" si="24"/>
        <v>8746689</v>
      </c>
      <c r="E117" s="21">
        <f t="shared" si="24"/>
        <v>4347978</v>
      </c>
      <c r="F117" s="21">
        <f t="shared" si="24"/>
        <v>16680585</v>
      </c>
      <c r="G117" s="21">
        <f t="shared" si="24"/>
        <v>100570654</v>
      </c>
      <c r="H117" s="21">
        <f t="shared" si="24"/>
        <v>3676495</v>
      </c>
      <c r="I117" s="22">
        <f t="shared" si="24"/>
        <v>177114286</v>
      </c>
      <c r="J117" s="4">
        <f aca="true" t="shared" si="25" ref="J117:O117">C117/$I117</f>
        <v>0.24329988265317007</v>
      </c>
      <c r="K117" s="4">
        <f t="shared" si="25"/>
        <v>0.04938443531314013</v>
      </c>
      <c r="L117" s="4">
        <f t="shared" si="25"/>
        <v>0.024548996572755288</v>
      </c>
      <c r="M117" s="4">
        <f t="shared" si="25"/>
        <v>0.09417978287759352</v>
      </c>
      <c r="N117" s="4">
        <f t="shared" si="25"/>
        <v>0.5678291473337165</v>
      </c>
      <c r="O117" s="4">
        <f t="shared" si="25"/>
        <v>0.02075775524962453</v>
      </c>
    </row>
    <row r="118" ht="13.5" thickTop="1"/>
  </sheetData>
  <sheetProtection/>
  <mergeCells count="3">
    <mergeCell ref="C1:I1"/>
    <mergeCell ref="J1:O1"/>
    <mergeCell ref="A1:B1"/>
  </mergeCells>
  <conditionalFormatting sqref="A3:O70 C3:H71">
    <cfRule type="expression" priority="135" dxfId="135" stopIfTrue="1">
      <formula>MOD(ROW(),5)=2</formula>
    </cfRule>
  </conditionalFormatting>
  <conditionalFormatting sqref="C78:H82">
    <cfRule type="expression" priority="134" dxfId="135" stopIfTrue="1">
      <formula>MOD(ROW(),5)=2</formula>
    </cfRule>
  </conditionalFormatting>
  <conditionalFormatting sqref="C88:H92">
    <cfRule type="expression" priority="133" dxfId="135" stopIfTrue="1">
      <formula>MOD(ROW(),5)=2</formula>
    </cfRule>
  </conditionalFormatting>
  <conditionalFormatting sqref="C93:H97">
    <cfRule type="expression" priority="132" dxfId="135" stopIfTrue="1">
      <formula>MOD(ROW(),5)=2</formula>
    </cfRule>
  </conditionalFormatting>
  <conditionalFormatting sqref="C98:H102">
    <cfRule type="expression" priority="131" dxfId="135" stopIfTrue="1">
      <formula>MOD(ROW(),5)=2</formula>
    </cfRule>
  </conditionalFormatting>
  <conditionalFormatting sqref="C103:H107">
    <cfRule type="expression" priority="130" dxfId="135" stopIfTrue="1">
      <formula>MOD(ROW(),5)=2</formula>
    </cfRule>
  </conditionalFormatting>
  <conditionalFormatting sqref="C108:H112">
    <cfRule type="expression" priority="129" dxfId="135" stopIfTrue="1">
      <formula>MOD(ROW(),5)=2</formula>
    </cfRule>
  </conditionalFormatting>
  <conditionalFormatting sqref="C113:H114">
    <cfRule type="expression" priority="128" dxfId="135" stopIfTrue="1">
      <formula>MOD(ROW(),5)=2</formula>
    </cfRule>
  </conditionalFormatting>
  <conditionalFormatting sqref="C83:H85">
    <cfRule type="expression" priority="127" dxfId="135" stopIfTrue="1">
      <formula>MOD(ROW(),5)=2</formula>
    </cfRule>
  </conditionalFormatting>
  <conditionalFormatting sqref="C74:H75">
    <cfRule type="expression" priority="126" dxfId="135" stopIfTrue="1">
      <formula>MOD(ROW(),5)=2</formula>
    </cfRule>
  </conditionalFormatting>
  <conditionalFormatting sqref="C3:H7">
    <cfRule type="expression" priority="125" dxfId="135" stopIfTrue="1">
      <formula>MOD(ROW(),5)=2</formula>
    </cfRule>
  </conditionalFormatting>
  <conditionalFormatting sqref="C8:H12">
    <cfRule type="expression" priority="124" dxfId="135" stopIfTrue="1">
      <formula>MOD(ROW(),5)=2</formula>
    </cfRule>
  </conditionalFormatting>
  <conditionalFormatting sqref="C13:H17">
    <cfRule type="expression" priority="123" dxfId="135" stopIfTrue="1">
      <formula>MOD(ROW(),5)=2</formula>
    </cfRule>
  </conditionalFormatting>
  <conditionalFormatting sqref="C18:H22">
    <cfRule type="expression" priority="122" dxfId="135" stopIfTrue="1">
      <formula>MOD(ROW(),5)=2</formula>
    </cfRule>
  </conditionalFormatting>
  <conditionalFormatting sqref="C23:H27">
    <cfRule type="expression" priority="121" dxfId="135" stopIfTrue="1">
      <formula>MOD(ROW(),5)=2</formula>
    </cfRule>
  </conditionalFormatting>
  <conditionalFormatting sqref="C28:H32">
    <cfRule type="expression" priority="120" dxfId="135" stopIfTrue="1">
      <formula>MOD(ROW(),5)=2</formula>
    </cfRule>
  </conditionalFormatting>
  <conditionalFormatting sqref="C33:H37">
    <cfRule type="expression" priority="119" dxfId="135" stopIfTrue="1">
      <formula>MOD(ROW(),5)=2</formula>
    </cfRule>
  </conditionalFormatting>
  <conditionalFormatting sqref="C38:H42">
    <cfRule type="expression" priority="118" dxfId="135" stopIfTrue="1">
      <formula>MOD(ROW(),5)=2</formula>
    </cfRule>
  </conditionalFormatting>
  <conditionalFormatting sqref="C43:H47">
    <cfRule type="expression" priority="117" dxfId="135" stopIfTrue="1">
      <formula>MOD(ROW(),5)=2</formula>
    </cfRule>
  </conditionalFormatting>
  <conditionalFormatting sqref="C48:H52">
    <cfRule type="expression" priority="116" dxfId="135" stopIfTrue="1">
      <formula>MOD(ROW(),5)=2</formula>
    </cfRule>
  </conditionalFormatting>
  <conditionalFormatting sqref="C53:H57">
    <cfRule type="expression" priority="115" dxfId="135" stopIfTrue="1">
      <formula>MOD(ROW(),5)=2</formula>
    </cfRule>
  </conditionalFormatting>
  <conditionalFormatting sqref="C58:H62">
    <cfRule type="expression" priority="114" dxfId="135" stopIfTrue="1">
      <formula>MOD(ROW(),5)=2</formula>
    </cfRule>
  </conditionalFormatting>
  <conditionalFormatting sqref="C63:H67">
    <cfRule type="expression" priority="113" dxfId="135" stopIfTrue="1">
      <formula>MOD(ROW(),5)=2</formula>
    </cfRule>
  </conditionalFormatting>
  <conditionalFormatting sqref="C68:H71">
    <cfRule type="expression" priority="112" dxfId="135" stopIfTrue="1">
      <formula>MOD(ROW(),5)=2</formula>
    </cfRule>
  </conditionalFormatting>
  <conditionalFormatting sqref="C74:H75">
    <cfRule type="expression" priority="111" dxfId="135" stopIfTrue="1">
      <formula>MOD(ROW(),5)=2</formula>
    </cfRule>
  </conditionalFormatting>
  <conditionalFormatting sqref="C74:H75">
    <cfRule type="expression" priority="110" dxfId="135" stopIfTrue="1">
      <formula>MOD(ROW(),5)=2</formula>
    </cfRule>
  </conditionalFormatting>
  <conditionalFormatting sqref="C78:H85">
    <cfRule type="expression" priority="109" dxfId="135" stopIfTrue="1">
      <formula>MOD(ROW(),5)=2</formula>
    </cfRule>
  </conditionalFormatting>
  <conditionalFormatting sqref="C78:H82">
    <cfRule type="expression" priority="108" dxfId="135" stopIfTrue="1">
      <formula>MOD(ROW(),5)=2</formula>
    </cfRule>
  </conditionalFormatting>
  <conditionalFormatting sqref="C83:H85">
    <cfRule type="expression" priority="107" dxfId="135" stopIfTrue="1">
      <formula>MOD(ROW(),5)=2</formula>
    </cfRule>
  </conditionalFormatting>
  <conditionalFormatting sqref="C88:H92">
    <cfRule type="expression" priority="106" dxfId="135" stopIfTrue="1">
      <formula>MOD(ROW(),5)=2</formula>
    </cfRule>
  </conditionalFormatting>
  <conditionalFormatting sqref="C88:H92">
    <cfRule type="expression" priority="105" dxfId="135" stopIfTrue="1">
      <formula>MOD(ROW(),5)=2</formula>
    </cfRule>
  </conditionalFormatting>
  <conditionalFormatting sqref="C88:H92">
    <cfRule type="expression" priority="104" dxfId="135" stopIfTrue="1">
      <formula>MOD(ROW(),5)=2</formula>
    </cfRule>
  </conditionalFormatting>
  <conditionalFormatting sqref="C93:H97">
    <cfRule type="expression" priority="103" dxfId="135" stopIfTrue="1">
      <formula>MOD(ROW(),5)=2</formula>
    </cfRule>
  </conditionalFormatting>
  <conditionalFormatting sqref="C93:H97">
    <cfRule type="expression" priority="102" dxfId="135" stopIfTrue="1">
      <formula>MOD(ROW(),5)=2</formula>
    </cfRule>
  </conditionalFormatting>
  <conditionalFormatting sqref="C93:H97">
    <cfRule type="expression" priority="101" dxfId="135" stopIfTrue="1">
      <formula>MOD(ROW(),5)=2</formula>
    </cfRule>
  </conditionalFormatting>
  <conditionalFormatting sqref="C93:H97">
    <cfRule type="expression" priority="100" dxfId="135" stopIfTrue="1">
      <formula>MOD(ROW(),5)=2</formula>
    </cfRule>
  </conditionalFormatting>
  <conditionalFormatting sqref="C98:H102">
    <cfRule type="expression" priority="99" dxfId="135" stopIfTrue="1">
      <formula>MOD(ROW(),5)=2</formula>
    </cfRule>
  </conditionalFormatting>
  <conditionalFormatting sqref="C103:H107">
    <cfRule type="expression" priority="98" dxfId="135" stopIfTrue="1">
      <formula>MOD(ROW(),5)=2</formula>
    </cfRule>
  </conditionalFormatting>
  <conditionalFormatting sqref="C98:H102">
    <cfRule type="expression" priority="97" dxfId="135" stopIfTrue="1">
      <formula>MOD(ROW(),5)=2</formula>
    </cfRule>
  </conditionalFormatting>
  <conditionalFormatting sqref="C98:H102">
    <cfRule type="expression" priority="96" dxfId="135" stopIfTrue="1">
      <formula>MOD(ROW(),5)=2</formula>
    </cfRule>
  </conditionalFormatting>
  <conditionalFormatting sqref="C98:H102">
    <cfRule type="expression" priority="95" dxfId="135" stopIfTrue="1">
      <formula>MOD(ROW(),5)=2</formula>
    </cfRule>
  </conditionalFormatting>
  <conditionalFormatting sqref="C103:H107">
    <cfRule type="expression" priority="94" dxfId="135" stopIfTrue="1">
      <formula>MOD(ROW(),5)=2</formula>
    </cfRule>
  </conditionalFormatting>
  <conditionalFormatting sqref="C103:H107">
    <cfRule type="expression" priority="93" dxfId="135" stopIfTrue="1">
      <formula>MOD(ROW(),5)=2</formula>
    </cfRule>
  </conditionalFormatting>
  <conditionalFormatting sqref="C103:H107">
    <cfRule type="expression" priority="92" dxfId="135" stopIfTrue="1">
      <formula>MOD(ROW(),5)=2</formula>
    </cfRule>
  </conditionalFormatting>
  <conditionalFormatting sqref="C103:H107">
    <cfRule type="expression" priority="91" dxfId="135" stopIfTrue="1">
      <formula>MOD(ROW(),5)=2</formula>
    </cfRule>
  </conditionalFormatting>
  <conditionalFormatting sqref="C108:H112">
    <cfRule type="expression" priority="90" dxfId="135" stopIfTrue="1">
      <formula>MOD(ROW(),5)=2</formula>
    </cfRule>
  </conditionalFormatting>
  <conditionalFormatting sqref="C108:H112">
    <cfRule type="expression" priority="89" dxfId="135" stopIfTrue="1">
      <formula>MOD(ROW(),5)=2</formula>
    </cfRule>
  </conditionalFormatting>
  <conditionalFormatting sqref="C108:H112">
    <cfRule type="expression" priority="88" dxfId="135" stopIfTrue="1">
      <formula>MOD(ROW(),5)=2</formula>
    </cfRule>
  </conditionalFormatting>
  <conditionalFormatting sqref="C108:H112">
    <cfRule type="expression" priority="87" dxfId="135" stopIfTrue="1">
      <formula>MOD(ROW(),5)=2</formula>
    </cfRule>
  </conditionalFormatting>
  <conditionalFormatting sqref="C108:H112">
    <cfRule type="expression" priority="86" dxfId="135" stopIfTrue="1">
      <formula>MOD(ROW(),5)=2</formula>
    </cfRule>
  </conditionalFormatting>
  <conditionalFormatting sqref="C113:H114">
    <cfRule type="expression" priority="85" dxfId="135" stopIfTrue="1">
      <formula>MOD(ROW(),5)=2</formula>
    </cfRule>
  </conditionalFormatting>
  <conditionalFormatting sqref="C113:H114">
    <cfRule type="expression" priority="84" dxfId="135" stopIfTrue="1">
      <formula>MOD(ROW(),5)=2</formula>
    </cfRule>
  </conditionalFormatting>
  <conditionalFormatting sqref="C113:H114">
    <cfRule type="expression" priority="83" dxfId="135" stopIfTrue="1">
      <formula>MOD(ROW(),5)=2</formula>
    </cfRule>
  </conditionalFormatting>
  <conditionalFormatting sqref="C113:H114">
    <cfRule type="expression" priority="82" dxfId="135" stopIfTrue="1">
      <formula>MOD(ROW(),5)=2</formula>
    </cfRule>
  </conditionalFormatting>
  <conditionalFormatting sqref="C113:H114">
    <cfRule type="expression" priority="81" dxfId="135" stopIfTrue="1">
      <formula>MOD(ROW(),5)=2</formula>
    </cfRule>
  </conditionalFormatting>
  <conditionalFormatting sqref="C113:H114">
    <cfRule type="expression" priority="80" dxfId="135" stopIfTrue="1">
      <formula>MOD(ROW(),5)=2</formula>
    </cfRule>
  </conditionalFormatting>
  <conditionalFormatting sqref="C74:H75">
    <cfRule type="expression" priority="79" dxfId="135" stopIfTrue="1">
      <formula>MOD(ROW(),5)=2</formula>
    </cfRule>
  </conditionalFormatting>
  <conditionalFormatting sqref="C74:H75">
    <cfRule type="expression" priority="78" dxfId="135" stopIfTrue="1">
      <formula>MOD(ROW(),5)=2</formula>
    </cfRule>
  </conditionalFormatting>
  <conditionalFormatting sqref="C78:H85">
    <cfRule type="expression" priority="77" dxfId="135" stopIfTrue="1">
      <formula>MOD(ROW(),5)=2</formula>
    </cfRule>
  </conditionalFormatting>
  <conditionalFormatting sqref="C78:H82">
    <cfRule type="expression" priority="76" dxfId="135" stopIfTrue="1">
      <formula>MOD(ROW(),5)=2</formula>
    </cfRule>
  </conditionalFormatting>
  <conditionalFormatting sqref="C83:H85">
    <cfRule type="expression" priority="75" dxfId="135" stopIfTrue="1">
      <formula>MOD(ROW(),5)=2</formula>
    </cfRule>
  </conditionalFormatting>
  <conditionalFormatting sqref="C88:H92">
    <cfRule type="expression" priority="74" dxfId="135" stopIfTrue="1">
      <formula>MOD(ROW(),5)=2</formula>
    </cfRule>
  </conditionalFormatting>
  <conditionalFormatting sqref="C88:H92">
    <cfRule type="expression" priority="73" dxfId="135" stopIfTrue="1">
      <formula>MOD(ROW(),5)=2</formula>
    </cfRule>
  </conditionalFormatting>
  <conditionalFormatting sqref="C88:H92">
    <cfRule type="expression" priority="72" dxfId="135" stopIfTrue="1">
      <formula>MOD(ROW(),5)=2</formula>
    </cfRule>
  </conditionalFormatting>
  <conditionalFormatting sqref="C88:H92">
    <cfRule type="expression" priority="71" dxfId="135" stopIfTrue="1">
      <formula>MOD(ROW(),5)=2</formula>
    </cfRule>
  </conditionalFormatting>
  <conditionalFormatting sqref="C88:H92">
    <cfRule type="expression" priority="70" dxfId="135" stopIfTrue="1">
      <formula>MOD(ROW(),5)=2</formula>
    </cfRule>
  </conditionalFormatting>
  <conditionalFormatting sqref="C93:H97">
    <cfRule type="expression" priority="69" dxfId="135" stopIfTrue="1">
      <formula>MOD(ROW(),5)=2</formula>
    </cfRule>
  </conditionalFormatting>
  <conditionalFormatting sqref="C93:H97">
    <cfRule type="expression" priority="68" dxfId="135" stopIfTrue="1">
      <formula>MOD(ROW(),5)=2</formula>
    </cfRule>
  </conditionalFormatting>
  <conditionalFormatting sqref="C93:H97">
    <cfRule type="expression" priority="67" dxfId="135" stopIfTrue="1">
      <formula>MOD(ROW(),5)=2</formula>
    </cfRule>
  </conditionalFormatting>
  <conditionalFormatting sqref="C93:H97">
    <cfRule type="expression" priority="66" dxfId="135" stopIfTrue="1">
      <formula>MOD(ROW(),5)=2</formula>
    </cfRule>
  </conditionalFormatting>
  <conditionalFormatting sqref="C93:H97">
    <cfRule type="expression" priority="65" dxfId="135" stopIfTrue="1">
      <formula>MOD(ROW(),5)=2</formula>
    </cfRule>
  </conditionalFormatting>
  <conditionalFormatting sqref="C93:H97">
    <cfRule type="expression" priority="64" dxfId="135" stopIfTrue="1">
      <formula>MOD(ROW(),5)=2</formula>
    </cfRule>
  </conditionalFormatting>
  <conditionalFormatting sqref="C93:H97">
    <cfRule type="expression" priority="63" dxfId="135" stopIfTrue="1">
      <formula>MOD(ROW(),5)=2</formula>
    </cfRule>
  </conditionalFormatting>
  <conditionalFormatting sqref="C93:H97">
    <cfRule type="expression" priority="62" dxfId="135" stopIfTrue="1">
      <formula>MOD(ROW(),5)=2</formula>
    </cfRule>
  </conditionalFormatting>
  <conditionalFormatting sqref="C93:H97">
    <cfRule type="expression" priority="61" dxfId="135" stopIfTrue="1">
      <formula>MOD(ROW(),5)=2</formula>
    </cfRule>
  </conditionalFormatting>
  <conditionalFormatting sqref="C98:H102">
    <cfRule type="expression" priority="60" dxfId="135" stopIfTrue="1">
      <formula>MOD(ROW(),5)=2</formula>
    </cfRule>
  </conditionalFormatting>
  <conditionalFormatting sqref="C103:H107">
    <cfRule type="expression" priority="59" dxfId="135" stopIfTrue="1">
      <formula>MOD(ROW(),5)=2</formula>
    </cfRule>
  </conditionalFormatting>
  <conditionalFormatting sqref="C98:H102">
    <cfRule type="expression" priority="58" dxfId="135" stopIfTrue="1">
      <formula>MOD(ROW(),5)=2</formula>
    </cfRule>
  </conditionalFormatting>
  <conditionalFormatting sqref="C98:H102">
    <cfRule type="expression" priority="57" dxfId="135" stopIfTrue="1">
      <formula>MOD(ROW(),5)=2</formula>
    </cfRule>
  </conditionalFormatting>
  <conditionalFormatting sqref="C98:H102">
    <cfRule type="expression" priority="56" dxfId="135" stopIfTrue="1">
      <formula>MOD(ROW(),5)=2</formula>
    </cfRule>
  </conditionalFormatting>
  <conditionalFormatting sqref="C103:H107">
    <cfRule type="expression" priority="55" dxfId="135" stopIfTrue="1">
      <formula>MOD(ROW(),5)=2</formula>
    </cfRule>
  </conditionalFormatting>
  <conditionalFormatting sqref="C103:H107">
    <cfRule type="expression" priority="54" dxfId="135" stopIfTrue="1">
      <formula>MOD(ROW(),5)=2</formula>
    </cfRule>
  </conditionalFormatting>
  <conditionalFormatting sqref="C103:H107">
    <cfRule type="expression" priority="53" dxfId="135" stopIfTrue="1">
      <formula>MOD(ROW(),5)=2</formula>
    </cfRule>
  </conditionalFormatting>
  <conditionalFormatting sqref="C103:H107">
    <cfRule type="expression" priority="52" dxfId="135" stopIfTrue="1">
      <formula>MOD(ROW(),5)=2</formula>
    </cfRule>
  </conditionalFormatting>
  <conditionalFormatting sqref="C98:H102">
    <cfRule type="expression" priority="51" dxfId="135" stopIfTrue="1">
      <formula>MOD(ROW(),5)=2</formula>
    </cfRule>
  </conditionalFormatting>
  <conditionalFormatting sqref="C98:H102">
    <cfRule type="expression" priority="50" dxfId="135" stopIfTrue="1">
      <formula>MOD(ROW(),5)=2</formula>
    </cfRule>
  </conditionalFormatting>
  <conditionalFormatting sqref="C98:H102">
    <cfRule type="expression" priority="49" dxfId="135" stopIfTrue="1">
      <formula>MOD(ROW(),5)=2</formula>
    </cfRule>
  </conditionalFormatting>
  <conditionalFormatting sqref="C98:H102">
    <cfRule type="expression" priority="48" dxfId="135" stopIfTrue="1">
      <formula>MOD(ROW(),5)=2</formula>
    </cfRule>
  </conditionalFormatting>
  <conditionalFormatting sqref="C98:H102">
    <cfRule type="expression" priority="47" dxfId="135" stopIfTrue="1">
      <formula>MOD(ROW(),5)=2</formula>
    </cfRule>
  </conditionalFormatting>
  <conditionalFormatting sqref="C103:H107">
    <cfRule type="expression" priority="46" dxfId="135" stopIfTrue="1">
      <formula>MOD(ROW(),5)=2</formula>
    </cfRule>
  </conditionalFormatting>
  <conditionalFormatting sqref="C103:H107">
    <cfRule type="expression" priority="45" dxfId="135" stopIfTrue="1">
      <formula>MOD(ROW(),5)=2</formula>
    </cfRule>
  </conditionalFormatting>
  <conditionalFormatting sqref="C103:H107">
    <cfRule type="expression" priority="44" dxfId="135" stopIfTrue="1">
      <formula>MOD(ROW(),5)=2</formula>
    </cfRule>
  </conditionalFormatting>
  <conditionalFormatting sqref="C103:H107">
    <cfRule type="expression" priority="43" dxfId="135" stopIfTrue="1">
      <formula>MOD(ROW(),5)=2</formula>
    </cfRule>
  </conditionalFormatting>
  <conditionalFormatting sqref="C103:H107">
    <cfRule type="expression" priority="42" dxfId="135" stopIfTrue="1">
      <formula>MOD(ROW(),5)=2</formula>
    </cfRule>
  </conditionalFormatting>
  <conditionalFormatting sqref="C103:H107">
    <cfRule type="expression" priority="41" dxfId="135" stopIfTrue="1">
      <formula>MOD(ROW(),5)=2</formula>
    </cfRule>
  </conditionalFormatting>
  <conditionalFormatting sqref="C103:H107">
    <cfRule type="expression" priority="40" dxfId="135" stopIfTrue="1">
      <formula>MOD(ROW(),5)=2</formula>
    </cfRule>
  </conditionalFormatting>
  <conditionalFormatting sqref="C103:H107">
    <cfRule type="expression" priority="39" dxfId="135" stopIfTrue="1">
      <formula>MOD(ROW(),5)=2</formula>
    </cfRule>
  </conditionalFormatting>
  <conditionalFormatting sqref="C103:H107">
    <cfRule type="expression" priority="38" dxfId="135" stopIfTrue="1">
      <formula>MOD(ROW(),5)=2</formula>
    </cfRule>
  </conditionalFormatting>
  <conditionalFormatting sqref="C108:H112">
    <cfRule type="expression" priority="37" dxfId="135" stopIfTrue="1">
      <formula>MOD(ROW(),5)=2</formula>
    </cfRule>
  </conditionalFormatting>
  <conditionalFormatting sqref="C113:H114">
    <cfRule type="expression" priority="36" dxfId="135" stopIfTrue="1">
      <formula>MOD(ROW(),5)=2</formula>
    </cfRule>
  </conditionalFormatting>
  <conditionalFormatting sqref="C108:H112">
    <cfRule type="expression" priority="35" dxfId="135" stopIfTrue="1">
      <formula>MOD(ROW(),5)=2</formula>
    </cfRule>
  </conditionalFormatting>
  <conditionalFormatting sqref="C113:H114">
    <cfRule type="expression" priority="34" dxfId="135" stopIfTrue="1">
      <formula>MOD(ROW(),5)=2</formula>
    </cfRule>
  </conditionalFormatting>
  <conditionalFormatting sqref="C108:H112">
    <cfRule type="expression" priority="33" dxfId="135" stopIfTrue="1">
      <formula>MOD(ROW(),5)=2</formula>
    </cfRule>
  </conditionalFormatting>
  <conditionalFormatting sqref="C108:H112">
    <cfRule type="expression" priority="32" dxfId="135" stopIfTrue="1">
      <formula>MOD(ROW(),5)=2</formula>
    </cfRule>
  </conditionalFormatting>
  <conditionalFormatting sqref="C108:H112">
    <cfRule type="expression" priority="31" dxfId="135" stopIfTrue="1">
      <formula>MOD(ROW(),5)=2</formula>
    </cfRule>
  </conditionalFormatting>
  <conditionalFormatting sqref="C113:H114">
    <cfRule type="expression" priority="30" dxfId="135" stopIfTrue="1">
      <formula>MOD(ROW(),5)=2</formula>
    </cfRule>
  </conditionalFormatting>
  <conditionalFormatting sqref="C113:H114">
    <cfRule type="expression" priority="29" dxfId="135" stopIfTrue="1">
      <formula>MOD(ROW(),5)=2</formula>
    </cfRule>
  </conditionalFormatting>
  <conditionalFormatting sqref="C113:H114">
    <cfRule type="expression" priority="28" dxfId="135" stopIfTrue="1">
      <formula>MOD(ROW(),5)=2</formula>
    </cfRule>
  </conditionalFormatting>
  <conditionalFormatting sqref="C113:H114">
    <cfRule type="expression" priority="27" dxfId="135" stopIfTrue="1">
      <formula>MOD(ROW(),5)=2</formula>
    </cfRule>
  </conditionalFormatting>
  <conditionalFormatting sqref="C108:H112">
    <cfRule type="expression" priority="26" dxfId="135" stopIfTrue="1">
      <formula>MOD(ROW(),5)=2</formula>
    </cfRule>
  </conditionalFormatting>
  <conditionalFormatting sqref="C113:H114">
    <cfRule type="expression" priority="25" dxfId="135" stopIfTrue="1">
      <formula>MOD(ROW(),5)=2</formula>
    </cfRule>
  </conditionalFormatting>
  <conditionalFormatting sqref="C108:H112">
    <cfRule type="expression" priority="24" dxfId="135" stopIfTrue="1">
      <formula>MOD(ROW(),5)=2</formula>
    </cfRule>
  </conditionalFormatting>
  <conditionalFormatting sqref="C108:H112">
    <cfRule type="expression" priority="23" dxfId="135" stopIfTrue="1">
      <formula>MOD(ROW(),5)=2</formula>
    </cfRule>
  </conditionalFormatting>
  <conditionalFormatting sqref="C108:H112">
    <cfRule type="expression" priority="22" dxfId="135" stopIfTrue="1">
      <formula>MOD(ROW(),5)=2</formula>
    </cfRule>
  </conditionalFormatting>
  <conditionalFormatting sqref="C113:H114">
    <cfRule type="expression" priority="21" dxfId="135" stopIfTrue="1">
      <formula>MOD(ROW(),5)=2</formula>
    </cfRule>
  </conditionalFormatting>
  <conditionalFormatting sqref="C113:H114">
    <cfRule type="expression" priority="20" dxfId="135" stopIfTrue="1">
      <formula>MOD(ROW(),5)=2</formula>
    </cfRule>
  </conditionalFormatting>
  <conditionalFormatting sqref="C113:H114">
    <cfRule type="expression" priority="19" dxfId="135" stopIfTrue="1">
      <formula>MOD(ROW(),5)=2</formula>
    </cfRule>
  </conditionalFormatting>
  <conditionalFormatting sqref="C113:H114">
    <cfRule type="expression" priority="18" dxfId="135" stopIfTrue="1">
      <formula>MOD(ROW(),5)=2</formula>
    </cfRule>
  </conditionalFormatting>
  <conditionalFormatting sqref="C108:H112">
    <cfRule type="expression" priority="17" dxfId="135" stopIfTrue="1">
      <formula>MOD(ROW(),5)=2</formula>
    </cfRule>
  </conditionalFormatting>
  <conditionalFormatting sqref="C108:H112">
    <cfRule type="expression" priority="16" dxfId="135" stopIfTrue="1">
      <formula>MOD(ROW(),5)=2</formula>
    </cfRule>
  </conditionalFormatting>
  <conditionalFormatting sqref="C108:H112">
    <cfRule type="expression" priority="15" dxfId="135" stopIfTrue="1">
      <formula>MOD(ROW(),5)=2</formula>
    </cfRule>
  </conditionalFormatting>
  <conditionalFormatting sqref="C108:H112">
    <cfRule type="expression" priority="14" dxfId="135" stopIfTrue="1">
      <formula>MOD(ROW(),5)=2</formula>
    </cfRule>
  </conditionalFormatting>
  <conditionalFormatting sqref="C108:H112">
    <cfRule type="expression" priority="13" dxfId="135" stopIfTrue="1">
      <formula>MOD(ROW(),5)=2</formula>
    </cfRule>
  </conditionalFormatting>
  <conditionalFormatting sqref="C113:H114">
    <cfRule type="expression" priority="12" dxfId="135" stopIfTrue="1">
      <formula>MOD(ROW(),5)=2</formula>
    </cfRule>
  </conditionalFormatting>
  <conditionalFormatting sqref="C113:H114">
    <cfRule type="expression" priority="11" dxfId="135" stopIfTrue="1">
      <formula>MOD(ROW(),5)=2</formula>
    </cfRule>
  </conditionalFormatting>
  <conditionalFormatting sqref="C113:H114">
    <cfRule type="expression" priority="10" dxfId="135" stopIfTrue="1">
      <formula>MOD(ROW(),5)=2</formula>
    </cfRule>
  </conditionalFormatting>
  <conditionalFormatting sqref="C113:H114">
    <cfRule type="expression" priority="9" dxfId="135" stopIfTrue="1">
      <formula>MOD(ROW(),5)=2</formula>
    </cfRule>
  </conditionalFormatting>
  <conditionalFormatting sqref="C113:H114">
    <cfRule type="expression" priority="8" dxfId="135" stopIfTrue="1">
      <formula>MOD(ROW(),5)=2</formula>
    </cfRule>
  </conditionalFormatting>
  <conditionalFormatting sqref="C113:H114">
    <cfRule type="expression" priority="7" dxfId="135" stopIfTrue="1">
      <formula>MOD(ROW(),5)=2</formula>
    </cfRule>
  </conditionalFormatting>
  <conditionalFormatting sqref="C113:H114">
    <cfRule type="expression" priority="6" dxfId="135" stopIfTrue="1">
      <formula>MOD(ROW(),5)=2</formula>
    </cfRule>
  </conditionalFormatting>
  <conditionalFormatting sqref="C113:H114">
    <cfRule type="expression" priority="5" dxfId="135" stopIfTrue="1">
      <formula>MOD(ROW(),5)=2</formula>
    </cfRule>
  </conditionalFormatting>
  <conditionalFormatting sqref="C113:H114">
    <cfRule type="expression" priority="4" dxfId="135" stopIfTrue="1">
      <formula>MOD(ROW(),5)=2</formula>
    </cfRule>
  </conditionalFormatting>
  <conditionalFormatting sqref="C83:H83">
    <cfRule type="expression" priority="3" dxfId="135" stopIfTrue="1">
      <formula>MOD(ROW(),5)=2</formula>
    </cfRule>
  </conditionalFormatting>
  <conditionalFormatting sqref="C83:H83">
    <cfRule type="expression" priority="2" dxfId="135" stopIfTrue="1">
      <formula>MOD(ROW(),5)=2</formula>
    </cfRule>
  </conditionalFormatting>
  <conditionalFormatting sqref="C83:H83">
    <cfRule type="expression" priority="1" dxfId="135" stopIfTrue="1">
      <formula>MOD(ROW(),5)=2</formula>
    </cfRule>
  </conditionalFormatting>
  <printOptions horizontalCentered="1"/>
  <pageMargins left="0.25" right="0.25" top="0.98" bottom="0.42" header="0.5" footer="0.47"/>
  <pageSetup horizontalDpi="600" verticalDpi="600" orientation="portrait" paperSize="5" scale="80" r:id="rId1"/>
  <headerFooter alignWithMargins="0">
    <oddHeader>&amp;C&amp;14
</oddHeader>
    <oddFooter>&amp;L&amp;"Arial Narrow,Regular"* Includes keypunch code 51130 under Other Uses of Funds</oddFooter>
  </headerFooter>
  <rowBreaks count="1" manualBreakCount="1">
    <brk id="73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2009-07-21T20:03:02Z</cp:lastPrinted>
  <dcterms:created xsi:type="dcterms:W3CDTF">2003-11-24T19:14:29Z</dcterms:created>
  <dcterms:modified xsi:type="dcterms:W3CDTF">2009-07-21T20:03:07Z</dcterms:modified>
  <cp:category/>
  <cp:version/>
  <cp:contentType/>
  <cp:contentStatus/>
</cp:coreProperties>
</file>