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700 - Property  - by fund" sheetId="1" r:id="rId1"/>
  </sheets>
  <definedNames>
    <definedName name="_xlnm.Print_Titles" localSheetId="0">'Obj700 - Property  - by fund'!$A:$B,'Obj700 - Property  - by fund'!$1:$2</definedName>
  </definedNames>
  <calcPr fullCalcOnLoad="1"/>
</workbook>
</file>

<file path=xl/sharedStrings.xml><?xml version="1.0" encoding="utf-8"?>
<sst xmlns="http://schemas.openxmlformats.org/spreadsheetml/2006/main" count="129" uniqueCount="128">
  <si>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</si>
  <si>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</si>
  <si>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</si>
  <si>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</si>
  <si>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</si>
  <si>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</si>
  <si>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DISTRICT</t>
  </si>
  <si>
    <t>NCLB Federal Funds</t>
  </si>
  <si>
    <t>Total Property Expenditures</t>
  </si>
  <si>
    <t>Percent        Debt Service Funds</t>
  </si>
  <si>
    <t xml:space="preserve">Percent             Special Fund Federal </t>
  </si>
  <si>
    <t>Percent            NCLB Federal Funds</t>
  </si>
  <si>
    <t>Percent                  Other Special Funds</t>
  </si>
  <si>
    <t>Percent           Capital Project Funds</t>
  </si>
  <si>
    <t>Percent                   General Funds</t>
  </si>
  <si>
    <t xml:space="preserve"> Total Districts</t>
  </si>
  <si>
    <t>Acadia Parish School Board</t>
  </si>
  <si>
    <t>Allen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</si>
  <si>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</si>
  <si>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</si>
  <si>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</si>
  <si>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</si>
  <si>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</si>
  <si>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</si>
  <si>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Caddo Parish School Board</t>
  </si>
  <si>
    <t>Calcasieu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</si>
  <si>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</si>
  <si>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</si>
  <si>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</si>
  <si>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</si>
  <si>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</si>
  <si>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</si>
  <si>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Baton Rouge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</si>
  <si>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</si>
  <si>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</si>
  <si>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</si>
  <si>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</si>
  <si>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</si>
  <si>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</si>
  <si>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</si>
  <si>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</si>
  <si>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Jefferson Parish School Board</t>
  </si>
  <si>
    <t>Jefferson Davis Parish School Board</t>
  </si>
  <si>
    <t>Lafayette Parish School Board</t>
  </si>
  <si>
    <t>Lafourche Parish School Board</t>
  </si>
  <si>
    <t>LaSalle Parish School Board</t>
  </si>
  <si>
    <t>Lincoln Parish School Board</t>
  </si>
  <si>
    <t>Livingston Parish School Board</t>
  </si>
  <si>
    <t>Madison Parish School Board</t>
  </si>
  <si>
    <t>Morehouse Parish School Board</t>
  </si>
  <si>
    <t>Natchitoches Parish School Board</t>
  </si>
  <si>
    <t>Orleans Parish School Board</t>
  </si>
  <si>
    <t>Ouachita Parish School Board</t>
  </si>
  <si>
    <t>Plaquemines Parish School Board</t>
  </si>
  <si>
    <t>Pointe Coupee Parish School Board</t>
  </si>
  <si>
    <t>Rapides Parish School Board</t>
  </si>
  <si>
    <t>Red River Parish School Board</t>
  </si>
  <si>
    <t>Richland Parish School Board</t>
  </si>
  <si>
    <t>Sabine Parish School Board</t>
  </si>
  <si>
    <t>St. Bernard Parish School Board</t>
  </si>
  <si>
    <t>St. Charles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</si>
  <si>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</si>
  <si>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</si>
  <si>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</si>
  <si>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</si>
  <si>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</si>
  <si>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</si>
  <si>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St. Tammany Parish School Board</t>
  </si>
  <si>
    <t>Tangipahoa Parish School Board</t>
  </si>
  <si>
    <t>Tensas Parish School Board</t>
  </si>
  <si>
    <t>Terrebonne Parish School Board</t>
  </si>
  <si>
    <t>Union Parish School Board</t>
  </si>
  <si>
    <t>Vermilion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</si>
  <si>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</si>
  <si>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</si>
  <si>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</si>
  <si>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</si>
  <si>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</si>
  <si>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</si>
  <si>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</si>
  <si>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</si>
  <si>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City of Bogalusa School Board</t>
  </si>
  <si>
    <t>Zachary Community School Board</t>
  </si>
  <si>
    <t>City of Baker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</si>
  <si>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</si>
  <si>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</si>
  <si>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</si>
  <si>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</si>
  <si>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</si>
  <si>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</si>
  <si>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</si>
  <si>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</si>
  <si>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</si>
  <si>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</si>
  <si>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</si>
  <si>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</si>
  <si>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</si>
  <si>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</si>
  <si>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</si>
  <si>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</si>
  <si>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New Orleans Free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</si>
  <si>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</si>
  <si>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</si>
  <si>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</si>
  <si>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</si>
  <si>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</si>
  <si>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</si>
  <si>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</si>
  <si>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Recovery School District (RSD OPERATED)</t>
  </si>
  <si>
    <t>Sophie B. Wright (SUNO)</t>
  </si>
  <si>
    <t>Edward Phillips (KIPP)</t>
  </si>
  <si>
    <t>McDonogh #15 (KIPP)</t>
  </si>
  <si>
    <t>Samuel J. Green (MSA)</t>
  </si>
  <si>
    <t>Total Recovery School District</t>
  </si>
  <si>
    <t>Total State</t>
  </si>
  <si>
    <t>Property - Object Code 700
Expenditures by Fund Source</t>
  </si>
  <si>
    <t>2007-2008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</si>
  <si>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</si>
  <si>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</si>
  <si>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</si>
  <si>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</si>
  <si>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</si>
  <si>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</si>
  <si>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</si>
  <si>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</si>
  <si>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</si>
  <si>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</si>
  <si>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Central Community School Board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</si>
</sst>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41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20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double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22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164" fontId="3" fillId="33" borderId="10" xfId="0" applyNumberFormat="1" applyFont="1" applyFill="1" applyBorder="1" applyAlignment="1">
      <alignment/>
    </xf>
    <xf numFmtId="0" fontId="1" fillId="0" borderId="11" xfId="76" applyFont="1" applyFill="1" applyBorder="1" applyAlignment="1">
      <alignment horizontal="right" wrapText="1"/>
      <protection/>
    </xf>
    <xf numFmtId="0" fontId="1" fillId="0" borderId="12" xfId="76" applyFont="1" applyFill="1" applyBorder="1" applyAlignment="1">
      <alignment horizontal="left" wrapText="1"/>
      <protection/>
    </xf>
    <xf numFmtId="10" fontId="4" fillId="0" borderId="13" xfId="0" applyNumberFormat="1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4" fillId="0" borderId="18" xfId="0" applyFont="1" applyBorder="1" applyAlignment="1">
      <alignment horizontal="left"/>
    </xf>
    <xf numFmtId="164" fontId="4" fillId="0" borderId="11" xfId="0" applyNumberFormat="1" applyFont="1" applyBorder="1" applyAlignment="1">
      <alignment/>
    </xf>
    <xf numFmtId="0" fontId="1" fillId="0" borderId="19" xfId="76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horizontal="right" wrapText="1"/>
      <protection/>
    </xf>
    <xf numFmtId="0" fontId="3" fillId="0" borderId="20" xfId="0" applyFont="1" applyBorder="1" applyAlignment="1">
      <alignment/>
    </xf>
    <xf numFmtId="0" fontId="4" fillId="0" borderId="21" xfId="0" applyFont="1" applyBorder="1" applyAlignment="1">
      <alignment horizontal="left"/>
    </xf>
    <xf numFmtId="164" fontId="4" fillId="0" borderId="22" xfId="0" applyNumberFormat="1" applyFont="1" applyBorder="1" applyAlignment="1">
      <alignment/>
    </xf>
    <xf numFmtId="164" fontId="4" fillId="33" borderId="22" xfId="0" applyNumberFormat="1" applyFont="1" applyFill="1" applyBorder="1" applyAlignment="1">
      <alignment/>
    </xf>
    <xf numFmtId="10" fontId="4" fillId="0" borderId="23" xfId="0" applyNumberFormat="1" applyFont="1" applyBorder="1" applyAlignment="1">
      <alignment/>
    </xf>
    <xf numFmtId="10" fontId="4" fillId="0" borderId="24" xfId="0" applyNumberFormat="1" applyFont="1" applyBorder="1" applyAlignment="1">
      <alignment/>
    </xf>
    <xf numFmtId="10" fontId="4" fillId="0" borderId="25" xfId="0" applyNumberFormat="1" applyFont="1" applyBorder="1" applyAlignment="1">
      <alignment/>
    </xf>
    <xf numFmtId="10" fontId="3" fillId="0" borderId="10" xfId="0" applyNumberFormat="1" applyFont="1" applyFill="1" applyBorder="1" applyAlignment="1">
      <alignment/>
    </xf>
    <xf numFmtId="0" fontId="1" fillId="0" borderId="26" xfId="76" applyFont="1" applyFill="1" applyBorder="1" applyAlignment="1">
      <alignment horizontal="left" wrapText="1"/>
      <protection/>
    </xf>
    <xf numFmtId="0" fontId="3" fillId="0" borderId="27" xfId="0" applyFont="1" applyBorder="1" applyAlignment="1">
      <alignment/>
    </xf>
    <xf numFmtId="0" fontId="4" fillId="0" borderId="16" xfId="0" applyFont="1" applyBorder="1" applyAlignment="1">
      <alignment/>
    </xf>
    <xf numFmtId="164" fontId="4" fillId="0" borderId="25" xfId="0" applyNumberFormat="1" applyFont="1" applyFill="1" applyBorder="1" applyAlignment="1">
      <alignment/>
    </xf>
    <xf numFmtId="164" fontId="4" fillId="33" borderId="25" xfId="0" applyNumberFormat="1" applyFont="1" applyFill="1" applyBorder="1" applyAlignment="1">
      <alignment/>
    </xf>
    <xf numFmtId="10" fontId="4" fillId="0" borderId="25" xfId="0" applyNumberFormat="1" applyFont="1" applyFill="1" applyBorder="1" applyAlignment="1">
      <alignment/>
    </xf>
    <xf numFmtId="0" fontId="3" fillId="34" borderId="27" xfId="0" applyFont="1" applyFill="1" applyBorder="1" applyAlignment="1">
      <alignment/>
    </xf>
    <xf numFmtId="164" fontId="3" fillId="34" borderId="16" xfId="0" applyNumberFormat="1" applyFont="1" applyFill="1" applyBorder="1" applyAlignment="1">
      <alignment/>
    </xf>
    <xf numFmtId="10" fontId="3" fillId="34" borderId="16" xfId="0" applyNumberFormat="1" applyFont="1" applyFill="1" applyBorder="1" applyAlignment="1">
      <alignment/>
    </xf>
    <xf numFmtId="164" fontId="1" fillId="33" borderId="10" xfId="76" applyNumberFormat="1" applyFont="1" applyFill="1" applyBorder="1" applyAlignment="1">
      <alignment horizontal="right" wrapText="1"/>
      <protection/>
    </xf>
    <xf numFmtId="10" fontId="1" fillId="0" borderId="10" xfId="76" applyNumberFormat="1" applyFont="1" applyFill="1" applyBorder="1" applyAlignment="1">
      <alignment horizontal="right" wrapText="1"/>
      <protection/>
    </xf>
    <xf numFmtId="164" fontId="4" fillId="0" borderId="11" xfId="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1" fillId="0" borderId="28" xfId="76" applyFont="1" applyFill="1" applyBorder="1" applyAlignment="1">
      <alignment horizontal="left" wrapText="1"/>
      <protection/>
    </xf>
    <xf numFmtId="0" fontId="5" fillId="0" borderId="0" xfId="0" applyFont="1" applyAlignment="1">
      <alignment horizontal="center" vertical="center"/>
    </xf>
    <xf numFmtId="164" fontId="1" fillId="33" borderId="19" xfId="76" applyNumberFormat="1" applyFont="1" applyFill="1" applyBorder="1" applyAlignment="1">
      <alignment horizontal="right" wrapText="1"/>
      <protection/>
    </xf>
    <xf numFmtId="10" fontId="1" fillId="0" borderId="19" xfId="76" applyNumberFormat="1" applyFont="1" applyFill="1" applyBorder="1" applyAlignment="1">
      <alignment horizontal="right" wrapText="1"/>
      <protection/>
    </xf>
    <xf numFmtId="0" fontId="1" fillId="0" borderId="29" xfId="76" applyFont="1" applyFill="1" applyBorder="1" applyAlignment="1">
      <alignment horizontal="left" wrapText="1"/>
      <protection/>
    </xf>
    <xf numFmtId="0" fontId="1" fillId="0" borderId="30" xfId="77" applyFont="1" applyFill="1" applyBorder="1" applyAlignment="1">
      <alignment horizontal="right" wrapText="1"/>
      <protection/>
    </xf>
    <xf numFmtId="0" fontId="1" fillId="0" borderId="31" xfId="77" applyFont="1" applyFill="1" applyBorder="1" applyAlignment="1">
      <alignment horizontal="right" wrapText="1"/>
      <protection/>
    </xf>
    <xf numFmtId="0" fontId="1" fillId="0" borderId="32" xfId="77" applyFont="1" applyFill="1" applyBorder="1" applyAlignment="1">
      <alignment horizontal="left" wrapText="1"/>
      <protection/>
    </xf>
    <xf numFmtId="0" fontId="1" fillId="0" borderId="19" xfId="77" applyFont="1" applyFill="1" applyBorder="1" applyAlignment="1">
      <alignment horizontal="right" wrapText="1"/>
      <protection/>
    </xf>
    <xf numFmtId="0" fontId="1" fillId="0" borderId="10" xfId="77" applyFont="1" applyFill="1" applyBorder="1" applyAlignment="1">
      <alignment horizontal="right" wrapText="1"/>
      <protection/>
    </xf>
    <xf numFmtId="0" fontId="1" fillId="0" borderId="33" xfId="77" applyFont="1" applyFill="1" applyBorder="1" applyAlignment="1">
      <alignment horizontal="right" wrapText="1"/>
      <protection/>
    </xf>
    <xf numFmtId="0" fontId="1" fillId="0" borderId="12" xfId="77" applyFont="1" applyFill="1" applyBorder="1" applyAlignment="1">
      <alignment horizontal="left" wrapText="1"/>
      <protection/>
    </xf>
    <xf numFmtId="0" fontId="1" fillId="0" borderId="34" xfId="76" applyFont="1" applyFill="1" applyBorder="1" applyAlignment="1">
      <alignment horizontal="left" wrapText="1"/>
      <protection/>
    </xf>
    <xf numFmtId="164" fontId="3" fillId="33" borderId="19" xfId="0" applyNumberFormat="1" applyFont="1" applyFill="1" applyBorder="1" applyAlignment="1">
      <alignment/>
    </xf>
    <xf numFmtId="10" fontId="3" fillId="0" borderId="19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" fillId="0" borderId="19" xfId="76" applyFont="1" applyFill="1" applyBorder="1" applyAlignment="1">
      <alignment wrapText="1"/>
      <protection/>
    </xf>
    <xf numFmtId="0" fontId="1" fillId="0" borderId="19" xfId="76" applyFont="1" applyFill="1" applyBorder="1" applyAlignment="1">
      <alignment horizontal="left" wrapText="1"/>
      <protection/>
    </xf>
    <xf numFmtId="164" fontId="1" fillId="0" borderId="35" xfId="75" applyNumberFormat="1" applyFont="1" applyFill="1" applyBorder="1" applyAlignment="1">
      <alignment horizontal="right" wrapText="1"/>
      <protection/>
    </xf>
    <xf numFmtId="164" fontId="1" fillId="0" borderId="36" xfId="75" applyNumberFormat="1" applyFont="1" applyFill="1" applyBorder="1" applyAlignment="1">
      <alignment horizontal="right" wrapText="1"/>
      <protection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164" fontId="1" fillId="0" borderId="37" xfId="75" applyNumberFormat="1" applyFont="1" applyFill="1" applyBorder="1" applyAlignment="1">
      <alignment horizontal="right" wrapText="1"/>
      <protection/>
    </xf>
    <xf numFmtId="164" fontId="1" fillId="0" borderId="19" xfId="75" applyNumberFormat="1" applyFont="1" applyFill="1" applyBorder="1" applyAlignment="1">
      <alignment horizontal="right" wrapText="1"/>
      <protection/>
    </xf>
    <xf numFmtId="164" fontId="1" fillId="0" borderId="38" xfId="75" applyNumberFormat="1" applyFont="1" applyFill="1" applyBorder="1" applyAlignment="1">
      <alignment horizontal="right" wrapText="1"/>
      <protection/>
    </xf>
    <xf numFmtId="164" fontId="1" fillId="0" borderId="39" xfId="75" applyNumberFormat="1" applyFont="1" applyFill="1" applyBorder="1" applyAlignment="1">
      <alignment horizontal="right" wrapText="1"/>
      <protection/>
    </xf>
    <xf numFmtId="0" fontId="1" fillId="0" borderId="39" xfId="76" applyFont="1" applyFill="1" applyBorder="1" applyAlignment="1">
      <alignment horizontal="right" wrapText="1"/>
      <protection/>
    </xf>
    <xf numFmtId="0" fontId="1" fillId="0" borderId="39" xfId="76" applyFont="1" applyFill="1" applyBorder="1" applyAlignment="1">
      <alignment wrapText="1"/>
      <protection/>
    </xf>
    <xf numFmtId="0" fontId="1" fillId="0" borderId="39" xfId="77" applyFont="1" applyFill="1" applyBorder="1" applyAlignment="1">
      <alignment wrapText="1"/>
      <protection/>
    </xf>
    <xf numFmtId="0" fontId="1" fillId="0" borderId="30" xfId="77" applyFont="1" applyFill="1" applyBorder="1" applyAlignment="1">
      <alignment wrapText="1"/>
      <protection/>
    </xf>
    <xf numFmtId="164" fontId="1" fillId="33" borderId="39" xfId="76" applyNumberFormat="1" applyFont="1" applyFill="1" applyBorder="1" applyAlignment="1">
      <alignment horizontal="right" wrapText="1"/>
      <protection/>
    </xf>
    <xf numFmtId="10" fontId="1" fillId="0" borderId="39" xfId="76" applyNumberFormat="1" applyFont="1" applyFill="1" applyBorder="1" applyAlignment="1">
      <alignment horizontal="right" wrapText="1"/>
      <protection/>
    </xf>
    <xf numFmtId="164" fontId="1" fillId="0" borderId="40" xfId="75" applyNumberFormat="1" applyFont="1" applyFill="1" applyBorder="1" applyAlignment="1">
      <alignment horizontal="right" wrapText="1"/>
      <protection/>
    </xf>
    <xf numFmtId="164" fontId="1" fillId="0" borderId="10" xfId="75" applyNumberFormat="1" applyFont="1" applyFill="1" applyBorder="1" applyAlignment="1">
      <alignment horizontal="right" wrapText="1"/>
      <protection/>
    </xf>
    <xf numFmtId="0" fontId="1" fillId="0" borderId="10" xfId="76" applyFont="1" applyFill="1" applyBorder="1" applyAlignment="1">
      <alignment wrapText="1"/>
      <protection/>
    </xf>
    <xf numFmtId="0" fontId="1" fillId="0" borderId="10" xfId="77" applyFont="1" applyFill="1" applyBorder="1" applyAlignment="1">
      <alignment wrapText="1"/>
      <protection/>
    </xf>
    <xf numFmtId="0" fontId="1" fillId="0" borderId="19" xfId="77" applyFont="1" applyFill="1" applyBorder="1" applyAlignment="1">
      <alignment wrapText="1"/>
      <protection/>
    </xf>
    <xf numFmtId="0" fontId="1" fillId="0" borderId="41" xfId="77" applyFont="1" applyFill="1" applyBorder="1" applyAlignment="1">
      <alignment horizontal="right" wrapText="1"/>
      <protection/>
    </xf>
    <xf numFmtId="0" fontId="1" fillId="0" borderId="42" xfId="77" applyFont="1" applyFill="1" applyBorder="1" applyAlignment="1">
      <alignment horizontal="left" wrapText="1"/>
      <protection/>
    </xf>
    <xf numFmtId="164" fontId="1" fillId="0" borderId="43" xfId="75" applyNumberFormat="1" applyFont="1" applyFill="1" applyBorder="1" applyAlignment="1">
      <alignment horizontal="right" wrapText="1"/>
      <protection/>
    </xf>
    <xf numFmtId="164" fontId="1" fillId="0" borderId="30" xfId="75" applyNumberFormat="1" applyFont="1" applyFill="1" applyBorder="1" applyAlignment="1">
      <alignment horizontal="right" wrapText="1"/>
      <protection/>
    </xf>
    <xf numFmtId="0" fontId="3" fillId="34" borderId="44" xfId="0" applyFont="1" applyFill="1" applyBorder="1" applyAlignment="1">
      <alignment/>
    </xf>
    <xf numFmtId="10" fontId="3" fillId="34" borderId="17" xfId="0" applyNumberFormat="1" applyFont="1" applyFill="1" applyBorder="1" applyAlignment="1">
      <alignment/>
    </xf>
    <xf numFmtId="164" fontId="3" fillId="34" borderId="17" xfId="0" applyNumberFormat="1" applyFont="1" applyFill="1" applyBorder="1" applyAlignment="1">
      <alignment/>
    </xf>
    <xf numFmtId="0" fontId="5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0" xfId="66"/>
    <cellStyle name="Normal 21" xfId="67"/>
    <cellStyle name="Normal 3" xfId="68"/>
    <cellStyle name="Normal 4" xfId="69"/>
    <cellStyle name="Normal 5" xfId="70"/>
    <cellStyle name="Normal 6" xfId="71"/>
    <cellStyle name="Normal 7" xfId="72"/>
    <cellStyle name="Normal 8" xfId="73"/>
    <cellStyle name="Normal 9" xfId="74"/>
    <cellStyle name="Normal_Obj700 - Property  - by fund" xfId="75"/>
    <cellStyle name="Normal_Sheet1" xfId="76"/>
    <cellStyle name="Normal_Sheet1_Obj700 - Property  - by fund" xfId="77"/>
    <cellStyle name="Note" xfId="78"/>
    <cellStyle name="Output" xfId="79"/>
    <cellStyle name="Percent" xfId="80"/>
    <cellStyle name="Title" xfId="81"/>
    <cellStyle name="Total" xfId="82"/>
    <cellStyle name="Warning Text" xfId="83"/>
  </cellStyles>
  <dxfs count="11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4.00390625" style="1" bestFit="1" customWidth="1"/>
    <col min="2" max="2" width="36.140625" style="1" customWidth="1"/>
    <col min="3" max="3" width="12.00390625" style="1" bestFit="1" customWidth="1"/>
    <col min="4" max="4" width="11.28125" style="1" bestFit="1" customWidth="1"/>
    <col min="5" max="5" width="10.57421875" style="1" bestFit="1" customWidth="1"/>
    <col min="6" max="6" width="10.8515625" style="1" bestFit="1" customWidth="1"/>
    <col min="7" max="7" width="10.57421875" style="1" bestFit="1" customWidth="1"/>
    <col min="8" max="8" width="11.7109375" style="1" bestFit="1" customWidth="1"/>
    <col min="9" max="9" width="14.00390625" style="1" customWidth="1"/>
    <col min="10" max="15" width="11.28125" style="1" customWidth="1"/>
    <col min="16" max="16384" width="9.140625" style="1" customWidth="1"/>
  </cols>
  <sheetData>
    <row r="1" spans="1:15" s="38" customFormat="1" ht="66.75" customHeight="1">
      <c r="A1" s="83" t="s">
        <v>116</v>
      </c>
      <c r="B1" s="83"/>
      <c r="C1" s="82" t="s">
        <v>115</v>
      </c>
      <c r="D1" s="83"/>
      <c r="E1" s="83"/>
      <c r="F1" s="83"/>
      <c r="G1" s="83"/>
      <c r="H1" s="83"/>
      <c r="I1" s="83"/>
      <c r="J1" s="82" t="s">
        <v>115</v>
      </c>
      <c r="K1" s="83"/>
      <c r="L1" s="83"/>
      <c r="M1" s="83"/>
      <c r="N1" s="83"/>
      <c r="O1" s="83"/>
    </row>
    <row r="2" spans="1:15" ht="51">
      <c r="A2" s="57" t="s">
        <v>0</v>
      </c>
      <c r="B2" s="57" t="s">
        <v>6</v>
      </c>
      <c r="C2" s="58" t="s">
        <v>1</v>
      </c>
      <c r="D2" s="58" t="s">
        <v>2</v>
      </c>
      <c r="E2" s="58" t="s">
        <v>7</v>
      </c>
      <c r="F2" s="58" t="s">
        <v>3</v>
      </c>
      <c r="G2" s="58" t="s">
        <v>4</v>
      </c>
      <c r="H2" s="58" t="s">
        <v>5</v>
      </c>
      <c r="I2" s="59" t="s">
        <v>8</v>
      </c>
      <c r="J2" s="58" t="s">
        <v>14</v>
      </c>
      <c r="K2" s="58" t="s">
        <v>10</v>
      </c>
      <c r="L2" s="58" t="s">
        <v>11</v>
      </c>
      <c r="M2" s="58" t="s">
        <v>12</v>
      </c>
      <c r="N2" s="58" t="s">
        <v>9</v>
      </c>
      <c r="O2" s="58" t="s">
        <v>13</v>
      </c>
    </row>
    <row r="3" spans="1:15" ht="12.75">
      <c r="A3" s="53">
        <v>1</v>
      </c>
      <c r="B3" s="53" t="s">
        <v>16</v>
      </c>
      <c r="C3" s="60">
        <v>1244261</v>
      </c>
      <c r="D3" s="61">
        <v>117103</v>
      </c>
      <c r="E3" s="61">
        <v>34771</v>
      </c>
      <c r="F3" s="61">
        <v>189616</v>
      </c>
      <c r="G3" s="61">
        <v>0</v>
      </c>
      <c r="H3" s="61">
        <v>0</v>
      </c>
      <c r="I3" s="39">
        <f>SUM(C3:H3)</f>
        <v>1585751</v>
      </c>
      <c r="J3" s="40">
        <f aca="true" t="shared" si="0" ref="J3:O3">C3/$I3</f>
        <v>0.7846509319558997</v>
      </c>
      <c r="K3" s="40">
        <f t="shared" si="0"/>
        <v>0.07384702894716762</v>
      </c>
      <c r="L3" s="40">
        <f t="shared" si="0"/>
        <v>0.021927149974996073</v>
      </c>
      <c r="M3" s="40">
        <f t="shared" si="0"/>
        <v>0.11957488912193655</v>
      </c>
      <c r="N3" s="40">
        <f t="shared" si="0"/>
        <v>0</v>
      </c>
      <c r="O3" s="40">
        <f t="shared" si="0"/>
        <v>0</v>
      </c>
    </row>
    <row r="4" spans="1:15" s="52" customFormat="1" ht="12.75">
      <c r="A4" s="14">
        <v>2</v>
      </c>
      <c r="B4" s="53" t="s">
        <v>17</v>
      </c>
      <c r="C4" s="60">
        <v>479569</v>
      </c>
      <c r="D4" s="61">
        <v>66008</v>
      </c>
      <c r="E4" s="61">
        <v>102740</v>
      </c>
      <c r="F4" s="61">
        <v>264908</v>
      </c>
      <c r="G4" s="61">
        <v>0</v>
      </c>
      <c r="H4" s="61">
        <v>0</v>
      </c>
      <c r="I4" s="39">
        <f aca="true" t="shared" si="1" ref="I4:I67">SUM(C4:H4)</f>
        <v>913225</v>
      </c>
      <c r="J4" s="40">
        <f aca="true" t="shared" si="2" ref="J4:J67">C4/$I4</f>
        <v>0.5251378356921897</v>
      </c>
      <c r="K4" s="40">
        <f aca="true" t="shared" si="3" ref="K4:K67">D4/$I4</f>
        <v>0.0722801062169783</v>
      </c>
      <c r="L4" s="40">
        <f aca="true" t="shared" si="4" ref="L4:L67">E4/$I4</f>
        <v>0.11250239535711352</v>
      </c>
      <c r="M4" s="40">
        <f aca="true" t="shared" si="5" ref="M4:M67">F4/$I4</f>
        <v>0.29007966273371844</v>
      </c>
      <c r="N4" s="40">
        <f aca="true" t="shared" si="6" ref="N4:N67">G4/$I4</f>
        <v>0</v>
      </c>
      <c r="O4" s="40">
        <f aca="true" t="shared" si="7" ref="O4:O67">H4/$I4</f>
        <v>0</v>
      </c>
    </row>
    <row r="5" spans="1:15" s="52" customFormat="1" ht="12.75">
      <c r="A5" s="14">
        <v>3</v>
      </c>
      <c r="B5" s="53" t="s">
        <v>18</v>
      </c>
      <c r="C5" s="60">
        <v>4363202</v>
      </c>
      <c r="D5" s="61">
        <v>198515</v>
      </c>
      <c r="E5" s="61">
        <v>43306</v>
      </c>
      <c r="F5" s="61">
        <v>359018</v>
      </c>
      <c r="G5" s="61">
        <v>0</v>
      </c>
      <c r="H5" s="61">
        <v>183104</v>
      </c>
      <c r="I5" s="39">
        <f t="shared" si="1"/>
        <v>5147145</v>
      </c>
      <c r="J5" s="40">
        <f t="shared" si="2"/>
        <v>0.847693624329604</v>
      </c>
      <c r="K5" s="40">
        <f t="shared" si="3"/>
        <v>0.03856798283320171</v>
      </c>
      <c r="L5" s="40">
        <f t="shared" si="4"/>
        <v>0.008413596275216649</v>
      </c>
      <c r="M5" s="40">
        <f t="shared" si="5"/>
        <v>0.06975090074206186</v>
      </c>
      <c r="N5" s="40">
        <f t="shared" si="6"/>
        <v>0</v>
      </c>
      <c r="O5" s="40">
        <f t="shared" si="7"/>
        <v>0.0355738958199157</v>
      </c>
    </row>
    <row r="6" spans="1:15" s="52" customFormat="1" ht="12.75">
      <c r="A6" s="14">
        <v>4</v>
      </c>
      <c r="B6" s="53" t="s">
        <v>19</v>
      </c>
      <c r="C6" s="60">
        <v>532136</v>
      </c>
      <c r="D6" s="61">
        <v>310983</v>
      </c>
      <c r="E6" s="61">
        <v>38313</v>
      </c>
      <c r="F6" s="61">
        <v>70990</v>
      </c>
      <c r="G6" s="61">
        <v>8265</v>
      </c>
      <c r="H6" s="61">
        <v>0</v>
      </c>
      <c r="I6" s="39">
        <f t="shared" si="1"/>
        <v>960687</v>
      </c>
      <c r="J6" s="40">
        <f t="shared" si="2"/>
        <v>0.5539119401011984</v>
      </c>
      <c r="K6" s="40">
        <f t="shared" si="3"/>
        <v>0.3237089707677943</v>
      </c>
      <c r="L6" s="40">
        <f t="shared" si="4"/>
        <v>0.039880835277254716</v>
      </c>
      <c r="M6" s="40">
        <f t="shared" si="5"/>
        <v>0.07389503553186418</v>
      </c>
      <c r="N6" s="40">
        <f t="shared" si="6"/>
        <v>0.008603218321888399</v>
      </c>
      <c r="O6" s="40">
        <f t="shared" si="7"/>
        <v>0</v>
      </c>
    </row>
    <row r="7" spans="1:15" ht="12.75">
      <c r="A7" s="14">
        <v>5</v>
      </c>
      <c r="B7" s="54" t="s">
        <v>20</v>
      </c>
      <c r="C7" s="55">
        <v>277652</v>
      </c>
      <c r="D7" s="56">
        <v>85071</v>
      </c>
      <c r="E7" s="56">
        <v>314512</v>
      </c>
      <c r="F7" s="56">
        <v>639273</v>
      </c>
      <c r="G7" s="56">
        <v>0</v>
      </c>
      <c r="H7" s="56">
        <v>0</v>
      </c>
      <c r="I7" s="50">
        <f t="shared" si="1"/>
        <v>1316508</v>
      </c>
      <c r="J7" s="51">
        <f t="shared" si="2"/>
        <v>0.2109003515360332</v>
      </c>
      <c r="K7" s="51">
        <f t="shared" si="3"/>
        <v>0.06461867303502904</v>
      </c>
      <c r="L7" s="51">
        <f t="shared" si="4"/>
        <v>0.2388986622185357</v>
      </c>
      <c r="M7" s="51">
        <f t="shared" si="5"/>
        <v>0.4855823132104021</v>
      </c>
      <c r="N7" s="51">
        <f t="shared" si="6"/>
        <v>0</v>
      </c>
      <c r="O7" s="51">
        <f t="shared" si="7"/>
        <v>0</v>
      </c>
    </row>
    <row r="8" spans="1:15" ht="12.75">
      <c r="A8" s="14">
        <v>6</v>
      </c>
      <c r="B8" s="53" t="s">
        <v>21</v>
      </c>
      <c r="C8" s="62">
        <v>1086994</v>
      </c>
      <c r="D8" s="63">
        <v>70042</v>
      </c>
      <c r="E8" s="63">
        <v>46908</v>
      </c>
      <c r="F8" s="63">
        <v>60522</v>
      </c>
      <c r="G8" s="63">
        <v>0</v>
      </c>
      <c r="H8" s="63">
        <v>260012</v>
      </c>
      <c r="I8" s="39">
        <f t="shared" si="1"/>
        <v>1524478</v>
      </c>
      <c r="J8" s="40">
        <f t="shared" si="2"/>
        <v>0.7130270164607164</v>
      </c>
      <c r="K8" s="40">
        <f t="shared" si="3"/>
        <v>0.04594490704359131</v>
      </c>
      <c r="L8" s="40">
        <f t="shared" si="4"/>
        <v>0.030769876639741605</v>
      </c>
      <c r="M8" s="40">
        <f t="shared" si="5"/>
        <v>0.039700146541963875</v>
      </c>
      <c r="N8" s="40">
        <f t="shared" si="6"/>
        <v>0</v>
      </c>
      <c r="O8" s="40">
        <f t="shared" si="7"/>
        <v>0.17055805331398682</v>
      </c>
    </row>
    <row r="9" spans="1:15" s="52" customFormat="1" ht="12.75">
      <c r="A9" s="14">
        <v>7</v>
      </c>
      <c r="B9" s="53" t="s">
        <v>22</v>
      </c>
      <c r="C9" s="60">
        <v>543785</v>
      </c>
      <c r="D9" s="61">
        <v>206990</v>
      </c>
      <c r="E9" s="61">
        <v>117638</v>
      </c>
      <c r="F9" s="61">
        <v>582302</v>
      </c>
      <c r="G9" s="61">
        <v>68578</v>
      </c>
      <c r="H9" s="61">
        <v>147863</v>
      </c>
      <c r="I9" s="39">
        <f t="shared" si="1"/>
        <v>1667156</v>
      </c>
      <c r="J9" s="40">
        <f t="shared" si="2"/>
        <v>0.32617523495101836</v>
      </c>
      <c r="K9" s="40">
        <f t="shared" si="3"/>
        <v>0.12415754734409977</v>
      </c>
      <c r="L9" s="40">
        <f t="shared" si="4"/>
        <v>0.0705620829724393</v>
      </c>
      <c r="M9" s="40">
        <f t="shared" si="5"/>
        <v>0.34927865178783507</v>
      </c>
      <c r="N9" s="40">
        <f t="shared" si="6"/>
        <v>0.0411347228453726</v>
      </c>
      <c r="O9" s="40">
        <f t="shared" si="7"/>
        <v>0.08869176009923486</v>
      </c>
    </row>
    <row r="10" spans="1:15" s="52" customFormat="1" ht="12.75">
      <c r="A10" s="14">
        <v>8</v>
      </c>
      <c r="B10" s="53" t="s">
        <v>23</v>
      </c>
      <c r="C10" s="60">
        <v>3185727</v>
      </c>
      <c r="D10" s="61">
        <v>322205</v>
      </c>
      <c r="E10" s="61">
        <v>70540</v>
      </c>
      <c r="F10" s="61">
        <v>333507</v>
      </c>
      <c r="G10" s="61">
        <v>0</v>
      </c>
      <c r="H10" s="61">
        <v>483869</v>
      </c>
      <c r="I10" s="39">
        <f t="shared" si="1"/>
        <v>4395848</v>
      </c>
      <c r="J10" s="40">
        <f t="shared" si="2"/>
        <v>0.7247127289205633</v>
      </c>
      <c r="K10" s="40">
        <f t="shared" si="3"/>
        <v>0.0732975753483742</v>
      </c>
      <c r="L10" s="40">
        <f t="shared" si="4"/>
        <v>0.016046960677439256</v>
      </c>
      <c r="M10" s="40">
        <f t="shared" si="5"/>
        <v>0.0758686378600898</v>
      </c>
      <c r="N10" s="40">
        <f t="shared" si="6"/>
        <v>0</v>
      </c>
      <c r="O10" s="40">
        <f t="shared" si="7"/>
        <v>0.11007409719353353</v>
      </c>
    </row>
    <row r="11" spans="1:15" s="52" customFormat="1" ht="12.75">
      <c r="A11" s="14">
        <v>9</v>
      </c>
      <c r="B11" s="53" t="s">
        <v>24</v>
      </c>
      <c r="C11" s="60">
        <v>2009900</v>
      </c>
      <c r="D11" s="61">
        <v>405793</v>
      </c>
      <c r="E11" s="61">
        <v>630192</v>
      </c>
      <c r="F11" s="61">
        <v>834611</v>
      </c>
      <c r="G11" s="61">
        <v>0</v>
      </c>
      <c r="H11" s="61">
        <v>2337692</v>
      </c>
      <c r="I11" s="39">
        <f t="shared" si="1"/>
        <v>6218188</v>
      </c>
      <c r="J11" s="40">
        <f t="shared" si="2"/>
        <v>0.3232292108247612</v>
      </c>
      <c r="K11" s="40">
        <f t="shared" si="3"/>
        <v>0.06525904330972303</v>
      </c>
      <c r="L11" s="40">
        <f t="shared" si="4"/>
        <v>0.10134656591277073</v>
      </c>
      <c r="M11" s="40">
        <f t="shared" si="5"/>
        <v>0.13422093381544592</v>
      </c>
      <c r="N11" s="40">
        <f t="shared" si="6"/>
        <v>0</v>
      </c>
      <c r="O11" s="40">
        <f t="shared" si="7"/>
        <v>0.37594424613729915</v>
      </c>
    </row>
    <row r="12" spans="1:15" ht="12.75">
      <c r="A12" s="14">
        <v>10</v>
      </c>
      <c r="B12" s="54" t="s">
        <v>25</v>
      </c>
      <c r="C12" s="55">
        <v>3570297</v>
      </c>
      <c r="D12" s="56">
        <v>913990</v>
      </c>
      <c r="E12" s="56">
        <v>364952</v>
      </c>
      <c r="F12" s="56">
        <v>178947</v>
      </c>
      <c r="G12" s="56">
        <v>0</v>
      </c>
      <c r="H12" s="56">
        <v>108735</v>
      </c>
      <c r="I12" s="50">
        <f t="shared" si="1"/>
        <v>5136921</v>
      </c>
      <c r="J12" s="51">
        <f t="shared" si="2"/>
        <v>0.6950266511787898</v>
      </c>
      <c r="K12" s="51">
        <f t="shared" si="3"/>
        <v>0.17792564845750986</v>
      </c>
      <c r="L12" s="51">
        <f t="shared" si="4"/>
        <v>0.07104489245600623</v>
      </c>
      <c r="M12" s="51">
        <f t="shared" si="5"/>
        <v>0.03483545882835263</v>
      </c>
      <c r="N12" s="51">
        <f t="shared" si="6"/>
        <v>0</v>
      </c>
      <c r="O12" s="51">
        <f t="shared" si="7"/>
        <v>0.021167349079341497</v>
      </c>
    </row>
    <row r="13" spans="1:15" ht="12.75">
      <c r="A13" s="14">
        <v>11</v>
      </c>
      <c r="B13" s="53" t="s">
        <v>26</v>
      </c>
      <c r="C13" s="62">
        <v>136155</v>
      </c>
      <c r="D13" s="63">
        <v>112889</v>
      </c>
      <c r="E13" s="63">
        <v>0</v>
      </c>
      <c r="F13" s="63">
        <v>207138</v>
      </c>
      <c r="G13" s="63">
        <v>0</v>
      </c>
      <c r="H13" s="63">
        <v>0</v>
      </c>
      <c r="I13" s="39">
        <f t="shared" si="1"/>
        <v>456182</v>
      </c>
      <c r="J13" s="40">
        <f t="shared" si="2"/>
        <v>0.2984664015677953</v>
      </c>
      <c r="K13" s="40">
        <f t="shared" si="3"/>
        <v>0.24746482763458444</v>
      </c>
      <c r="L13" s="40">
        <f t="shared" si="4"/>
        <v>0</v>
      </c>
      <c r="M13" s="40">
        <f t="shared" si="5"/>
        <v>0.45406877079762026</v>
      </c>
      <c r="N13" s="40">
        <f t="shared" si="6"/>
        <v>0</v>
      </c>
      <c r="O13" s="40">
        <f t="shared" si="7"/>
        <v>0</v>
      </c>
    </row>
    <row r="14" spans="1:15" s="52" customFormat="1" ht="12.75">
      <c r="A14" s="14">
        <v>12</v>
      </c>
      <c r="B14" s="53" t="s">
        <v>27</v>
      </c>
      <c r="C14" s="60">
        <v>995589</v>
      </c>
      <c r="D14" s="61">
        <v>423652</v>
      </c>
      <c r="E14" s="61">
        <v>0</v>
      </c>
      <c r="F14" s="61">
        <v>1751</v>
      </c>
      <c r="G14" s="61">
        <v>0</v>
      </c>
      <c r="H14" s="61">
        <v>28617</v>
      </c>
      <c r="I14" s="39">
        <f t="shared" si="1"/>
        <v>1449609</v>
      </c>
      <c r="J14" s="40">
        <f t="shared" si="2"/>
        <v>0.6867983021628591</v>
      </c>
      <c r="K14" s="40">
        <f t="shared" si="3"/>
        <v>0.2922526005288323</v>
      </c>
      <c r="L14" s="40">
        <f t="shared" si="4"/>
        <v>0</v>
      </c>
      <c r="M14" s="40">
        <f t="shared" si="5"/>
        <v>0.0012079119265953784</v>
      </c>
      <c r="N14" s="40">
        <f t="shared" si="6"/>
        <v>0</v>
      </c>
      <c r="O14" s="40">
        <f t="shared" si="7"/>
        <v>0.019741185381713277</v>
      </c>
    </row>
    <row r="15" spans="1:15" s="52" customFormat="1" ht="12.75">
      <c r="A15" s="14">
        <v>13</v>
      </c>
      <c r="B15" s="53" t="s">
        <v>28</v>
      </c>
      <c r="C15" s="60">
        <v>217852</v>
      </c>
      <c r="D15" s="61">
        <v>49088</v>
      </c>
      <c r="E15" s="61">
        <v>35450</v>
      </c>
      <c r="F15" s="61">
        <v>32096</v>
      </c>
      <c r="G15" s="61">
        <v>0</v>
      </c>
      <c r="H15" s="61">
        <v>0</v>
      </c>
      <c r="I15" s="39">
        <f t="shared" si="1"/>
        <v>334486</v>
      </c>
      <c r="J15" s="40">
        <f t="shared" si="2"/>
        <v>0.651303791489031</v>
      </c>
      <c r="K15" s="40">
        <f t="shared" si="3"/>
        <v>0.1467565159677834</v>
      </c>
      <c r="L15" s="40">
        <f t="shared" si="4"/>
        <v>0.10598350902578882</v>
      </c>
      <c r="M15" s="40">
        <f t="shared" si="5"/>
        <v>0.09595618351739685</v>
      </c>
      <c r="N15" s="40">
        <f t="shared" si="6"/>
        <v>0</v>
      </c>
      <c r="O15" s="40">
        <f t="shared" si="7"/>
        <v>0</v>
      </c>
    </row>
    <row r="16" spans="1:15" s="52" customFormat="1" ht="12.75">
      <c r="A16" s="14">
        <v>14</v>
      </c>
      <c r="B16" s="53" t="s">
        <v>29</v>
      </c>
      <c r="C16" s="60">
        <v>219998</v>
      </c>
      <c r="D16" s="61">
        <v>25087</v>
      </c>
      <c r="E16" s="61">
        <v>10889</v>
      </c>
      <c r="F16" s="61">
        <v>27454</v>
      </c>
      <c r="G16" s="61">
        <v>0</v>
      </c>
      <c r="H16" s="61">
        <v>0</v>
      </c>
      <c r="I16" s="39">
        <f t="shared" si="1"/>
        <v>283428</v>
      </c>
      <c r="J16" s="40">
        <f t="shared" si="2"/>
        <v>0.7762041858955361</v>
      </c>
      <c r="K16" s="40">
        <f t="shared" si="3"/>
        <v>0.0885127792596356</v>
      </c>
      <c r="L16" s="40">
        <f t="shared" si="4"/>
        <v>0.038418928263968276</v>
      </c>
      <c r="M16" s="40">
        <f t="shared" si="5"/>
        <v>0.09686410658086005</v>
      </c>
      <c r="N16" s="40">
        <f t="shared" si="6"/>
        <v>0</v>
      </c>
      <c r="O16" s="40">
        <f t="shared" si="7"/>
        <v>0</v>
      </c>
    </row>
    <row r="17" spans="1:15" ht="12.75">
      <c r="A17" s="14">
        <v>15</v>
      </c>
      <c r="B17" s="54" t="s">
        <v>30</v>
      </c>
      <c r="C17" s="55">
        <v>515888</v>
      </c>
      <c r="D17" s="56">
        <v>13255</v>
      </c>
      <c r="E17" s="56">
        <v>66862</v>
      </c>
      <c r="F17" s="56">
        <v>283018</v>
      </c>
      <c r="G17" s="56">
        <v>0</v>
      </c>
      <c r="H17" s="56">
        <v>567716</v>
      </c>
      <c r="I17" s="50">
        <f t="shared" si="1"/>
        <v>1446739</v>
      </c>
      <c r="J17" s="51">
        <f t="shared" si="2"/>
        <v>0.35658677895598306</v>
      </c>
      <c r="K17" s="51">
        <f t="shared" si="3"/>
        <v>0.009161984297098509</v>
      </c>
      <c r="L17" s="51">
        <f t="shared" si="4"/>
        <v>0.04621566156715206</v>
      </c>
      <c r="M17" s="51">
        <f t="shared" si="5"/>
        <v>0.19562478097293293</v>
      </c>
      <c r="N17" s="51">
        <f t="shared" si="6"/>
        <v>0</v>
      </c>
      <c r="O17" s="51">
        <f t="shared" si="7"/>
        <v>0.39241079420683345</v>
      </c>
    </row>
    <row r="18" spans="1:15" ht="12.75">
      <c r="A18" s="14">
        <v>16</v>
      </c>
      <c r="B18" s="53" t="s">
        <v>31</v>
      </c>
      <c r="C18" s="62">
        <v>533325</v>
      </c>
      <c r="D18" s="63">
        <v>108125</v>
      </c>
      <c r="E18" s="63">
        <v>49821</v>
      </c>
      <c r="F18" s="63">
        <v>247993</v>
      </c>
      <c r="G18" s="63">
        <v>0</v>
      </c>
      <c r="H18" s="63">
        <v>1269844</v>
      </c>
      <c r="I18" s="39">
        <f t="shared" si="1"/>
        <v>2209108</v>
      </c>
      <c r="J18" s="40">
        <f t="shared" si="2"/>
        <v>0.2414209717225233</v>
      </c>
      <c r="K18" s="40">
        <f t="shared" si="3"/>
        <v>0.048945094581161266</v>
      </c>
      <c r="L18" s="40">
        <f t="shared" si="4"/>
        <v>0.0225525415688142</v>
      </c>
      <c r="M18" s="40">
        <f t="shared" si="5"/>
        <v>0.11225933725286405</v>
      </c>
      <c r="N18" s="40">
        <f t="shared" si="6"/>
        <v>0</v>
      </c>
      <c r="O18" s="40">
        <f t="shared" si="7"/>
        <v>0.5748220548746372</v>
      </c>
    </row>
    <row r="19" spans="1:15" s="52" customFormat="1" ht="12.75">
      <c r="A19" s="14">
        <v>17</v>
      </c>
      <c r="B19" s="53" t="s">
        <v>32</v>
      </c>
      <c r="C19" s="60">
        <v>8807633</v>
      </c>
      <c r="D19" s="61">
        <v>1154282</v>
      </c>
      <c r="E19" s="61">
        <v>722227</v>
      </c>
      <c r="F19" s="61">
        <v>331216</v>
      </c>
      <c r="G19" s="61">
        <v>0</v>
      </c>
      <c r="H19" s="61">
        <v>1022202</v>
      </c>
      <c r="I19" s="39">
        <f t="shared" si="1"/>
        <v>12037560</v>
      </c>
      <c r="J19" s="40">
        <f t="shared" si="2"/>
        <v>0.731679260581048</v>
      </c>
      <c r="K19" s="40">
        <f t="shared" si="3"/>
        <v>0.09589003087004343</v>
      </c>
      <c r="L19" s="40">
        <f t="shared" si="4"/>
        <v>0.0599977902498513</v>
      </c>
      <c r="M19" s="40">
        <f t="shared" si="5"/>
        <v>0.02751521072376794</v>
      </c>
      <c r="N19" s="40">
        <f t="shared" si="6"/>
        <v>0</v>
      </c>
      <c r="O19" s="40">
        <f t="shared" si="7"/>
        <v>0.08491770757528934</v>
      </c>
    </row>
    <row r="20" spans="1:15" s="52" customFormat="1" ht="12.75">
      <c r="A20" s="14">
        <v>18</v>
      </c>
      <c r="B20" s="53" t="s">
        <v>33</v>
      </c>
      <c r="C20" s="60">
        <v>308746</v>
      </c>
      <c r="D20" s="61">
        <v>25864</v>
      </c>
      <c r="E20" s="61">
        <v>74576</v>
      </c>
      <c r="F20" s="61">
        <v>15614</v>
      </c>
      <c r="G20" s="61">
        <v>0</v>
      </c>
      <c r="H20" s="61">
        <v>0</v>
      </c>
      <c r="I20" s="39">
        <f t="shared" si="1"/>
        <v>424800</v>
      </c>
      <c r="J20" s="40">
        <f t="shared" si="2"/>
        <v>0.7268032015065914</v>
      </c>
      <c r="K20" s="40">
        <f t="shared" si="3"/>
        <v>0.06088512241054614</v>
      </c>
      <c r="L20" s="40">
        <f t="shared" si="4"/>
        <v>0.17555555555555555</v>
      </c>
      <c r="M20" s="40">
        <f t="shared" si="5"/>
        <v>0.036756120527306965</v>
      </c>
      <c r="N20" s="40">
        <f t="shared" si="6"/>
        <v>0</v>
      </c>
      <c r="O20" s="40">
        <f t="shared" si="7"/>
        <v>0</v>
      </c>
    </row>
    <row r="21" spans="1:15" s="52" customFormat="1" ht="12.75">
      <c r="A21" s="14">
        <v>19</v>
      </c>
      <c r="B21" s="53" t="s">
        <v>34</v>
      </c>
      <c r="C21" s="60">
        <v>242499</v>
      </c>
      <c r="D21" s="61">
        <v>33022</v>
      </c>
      <c r="E21" s="61">
        <v>39505</v>
      </c>
      <c r="F21" s="61">
        <v>54784</v>
      </c>
      <c r="G21" s="61">
        <v>0</v>
      </c>
      <c r="H21" s="61">
        <v>0</v>
      </c>
      <c r="I21" s="39">
        <f t="shared" si="1"/>
        <v>369810</v>
      </c>
      <c r="J21" s="40">
        <f t="shared" si="2"/>
        <v>0.6557394337632838</v>
      </c>
      <c r="K21" s="40">
        <f t="shared" si="3"/>
        <v>0.08929450258240718</v>
      </c>
      <c r="L21" s="40">
        <f t="shared" si="4"/>
        <v>0.10682512641626782</v>
      </c>
      <c r="M21" s="40">
        <f t="shared" si="5"/>
        <v>0.14814093723804114</v>
      </c>
      <c r="N21" s="40">
        <f t="shared" si="6"/>
        <v>0</v>
      </c>
      <c r="O21" s="40">
        <f t="shared" si="7"/>
        <v>0</v>
      </c>
    </row>
    <row r="22" spans="1:15" ht="12.75">
      <c r="A22" s="14">
        <v>20</v>
      </c>
      <c r="B22" s="54" t="s">
        <v>35</v>
      </c>
      <c r="C22" s="55">
        <v>100500</v>
      </c>
      <c r="D22" s="56">
        <v>131095</v>
      </c>
      <c r="E22" s="56">
        <v>44757</v>
      </c>
      <c r="F22" s="56">
        <v>20362</v>
      </c>
      <c r="G22" s="56">
        <v>0</v>
      </c>
      <c r="H22" s="56">
        <v>3000</v>
      </c>
      <c r="I22" s="50">
        <f t="shared" si="1"/>
        <v>299714</v>
      </c>
      <c r="J22" s="51">
        <f t="shared" si="2"/>
        <v>0.3353196714200872</v>
      </c>
      <c r="K22" s="51">
        <f t="shared" si="3"/>
        <v>0.43740032163996345</v>
      </c>
      <c r="L22" s="51">
        <f t="shared" si="4"/>
        <v>0.14933236351988896</v>
      </c>
      <c r="M22" s="51">
        <f t="shared" si="5"/>
        <v>0.06793810098961009</v>
      </c>
      <c r="N22" s="51">
        <f t="shared" si="6"/>
        <v>0</v>
      </c>
      <c r="O22" s="51">
        <f t="shared" si="7"/>
        <v>0.010009542430450363</v>
      </c>
    </row>
    <row r="23" spans="1:15" ht="12.75">
      <c r="A23" s="14">
        <v>21</v>
      </c>
      <c r="B23" s="53" t="s">
        <v>36</v>
      </c>
      <c r="C23" s="62">
        <v>102874</v>
      </c>
      <c r="D23" s="63">
        <v>42164</v>
      </c>
      <c r="E23" s="63">
        <v>0</v>
      </c>
      <c r="F23" s="63">
        <v>0</v>
      </c>
      <c r="G23" s="63">
        <v>0</v>
      </c>
      <c r="H23" s="63">
        <v>3790</v>
      </c>
      <c r="I23" s="39">
        <f t="shared" si="1"/>
        <v>148828</v>
      </c>
      <c r="J23" s="40">
        <f t="shared" si="2"/>
        <v>0.6912274571989142</v>
      </c>
      <c r="K23" s="40">
        <f t="shared" si="3"/>
        <v>0.283306904614723</v>
      </c>
      <c r="L23" s="40">
        <f t="shared" si="4"/>
        <v>0</v>
      </c>
      <c r="M23" s="40">
        <f t="shared" si="5"/>
        <v>0</v>
      </c>
      <c r="N23" s="40">
        <f t="shared" si="6"/>
        <v>0</v>
      </c>
      <c r="O23" s="40">
        <f t="shared" si="7"/>
        <v>0.02546563818636278</v>
      </c>
    </row>
    <row r="24" spans="1:15" s="52" customFormat="1" ht="12.75">
      <c r="A24" s="14">
        <v>22</v>
      </c>
      <c r="B24" s="53" t="s">
        <v>37</v>
      </c>
      <c r="C24" s="60">
        <v>115287</v>
      </c>
      <c r="D24" s="61">
        <v>30502</v>
      </c>
      <c r="E24" s="61">
        <v>60001</v>
      </c>
      <c r="F24" s="61">
        <v>163784</v>
      </c>
      <c r="G24" s="61">
        <v>0</v>
      </c>
      <c r="H24" s="61">
        <v>945</v>
      </c>
      <c r="I24" s="39">
        <f t="shared" si="1"/>
        <v>370519</v>
      </c>
      <c r="J24" s="40">
        <f t="shared" si="2"/>
        <v>0.31115003549075754</v>
      </c>
      <c r="K24" s="40">
        <f t="shared" si="3"/>
        <v>0.08232236403531262</v>
      </c>
      <c r="L24" s="40">
        <f t="shared" si="4"/>
        <v>0.1619377143952132</v>
      </c>
      <c r="M24" s="40">
        <f t="shared" si="5"/>
        <v>0.44203940958493354</v>
      </c>
      <c r="N24" s="40">
        <f t="shared" si="6"/>
        <v>0</v>
      </c>
      <c r="O24" s="40">
        <f t="shared" si="7"/>
        <v>0.0025504764937830447</v>
      </c>
    </row>
    <row r="25" spans="1:15" s="52" customFormat="1" ht="12.75">
      <c r="A25" s="14">
        <v>23</v>
      </c>
      <c r="B25" s="53" t="s">
        <v>38</v>
      </c>
      <c r="C25" s="60">
        <v>1678601</v>
      </c>
      <c r="D25" s="61">
        <v>83195</v>
      </c>
      <c r="E25" s="61">
        <v>46472</v>
      </c>
      <c r="F25" s="61">
        <v>148877</v>
      </c>
      <c r="G25" s="61">
        <v>0</v>
      </c>
      <c r="H25" s="61">
        <v>356925</v>
      </c>
      <c r="I25" s="39">
        <f t="shared" si="1"/>
        <v>2314070</v>
      </c>
      <c r="J25" s="40">
        <f t="shared" si="2"/>
        <v>0.7253890331753144</v>
      </c>
      <c r="K25" s="40">
        <f t="shared" si="3"/>
        <v>0.035951807853695006</v>
      </c>
      <c r="L25" s="40">
        <f t="shared" si="4"/>
        <v>0.02008236570198827</v>
      </c>
      <c r="M25" s="40">
        <f t="shared" si="5"/>
        <v>0.06433556461126932</v>
      </c>
      <c r="N25" s="40">
        <f t="shared" si="6"/>
        <v>0</v>
      </c>
      <c r="O25" s="40">
        <f t="shared" si="7"/>
        <v>0.1542412286577329</v>
      </c>
    </row>
    <row r="26" spans="1:15" s="52" customFormat="1" ht="12.75">
      <c r="A26" s="14">
        <v>24</v>
      </c>
      <c r="B26" s="53" t="s">
        <v>39</v>
      </c>
      <c r="C26" s="60">
        <v>685739</v>
      </c>
      <c r="D26" s="61">
        <v>68317</v>
      </c>
      <c r="E26" s="61">
        <v>107903</v>
      </c>
      <c r="F26" s="61">
        <v>606833</v>
      </c>
      <c r="G26" s="61">
        <v>0</v>
      </c>
      <c r="H26" s="61">
        <v>0</v>
      </c>
      <c r="I26" s="39">
        <f t="shared" si="1"/>
        <v>1468792</v>
      </c>
      <c r="J26" s="40">
        <f t="shared" si="2"/>
        <v>0.4668727770848425</v>
      </c>
      <c r="K26" s="40">
        <f t="shared" si="3"/>
        <v>0.04651237207174331</v>
      </c>
      <c r="L26" s="40">
        <f t="shared" si="4"/>
        <v>0.07346377158916988</v>
      </c>
      <c r="M26" s="40">
        <f t="shared" si="5"/>
        <v>0.4131510792542443</v>
      </c>
      <c r="N26" s="40">
        <f t="shared" si="6"/>
        <v>0</v>
      </c>
      <c r="O26" s="40">
        <f t="shared" si="7"/>
        <v>0</v>
      </c>
    </row>
    <row r="27" spans="1:15" ht="12.75">
      <c r="A27" s="14">
        <v>25</v>
      </c>
      <c r="B27" s="54" t="s">
        <v>40</v>
      </c>
      <c r="C27" s="55">
        <v>874653</v>
      </c>
      <c r="D27" s="56">
        <v>30130</v>
      </c>
      <c r="E27" s="56">
        <v>0</v>
      </c>
      <c r="F27" s="56">
        <v>98705</v>
      </c>
      <c r="G27" s="56">
        <v>0</v>
      </c>
      <c r="H27" s="56">
        <v>0</v>
      </c>
      <c r="I27" s="50">
        <f t="shared" si="1"/>
        <v>1003488</v>
      </c>
      <c r="J27" s="51">
        <f t="shared" si="2"/>
        <v>0.8716128145030135</v>
      </c>
      <c r="K27" s="51">
        <f t="shared" si="3"/>
        <v>0.03002527185178099</v>
      </c>
      <c r="L27" s="51">
        <f t="shared" si="4"/>
        <v>0</v>
      </c>
      <c r="M27" s="51">
        <f t="shared" si="5"/>
        <v>0.09836191364520552</v>
      </c>
      <c r="N27" s="51">
        <f t="shared" si="6"/>
        <v>0</v>
      </c>
      <c r="O27" s="51">
        <f t="shared" si="7"/>
        <v>0</v>
      </c>
    </row>
    <row r="28" spans="1:15" ht="12.75">
      <c r="A28" s="14">
        <v>26</v>
      </c>
      <c r="B28" s="53" t="s">
        <v>41</v>
      </c>
      <c r="C28" s="62">
        <v>1029806</v>
      </c>
      <c r="D28" s="63">
        <v>4447530</v>
      </c>
      <c r="E28" s="63">
        <v>3956032</v>
      </c>
      <c r="F28" s="63">
        <v>2165916</v>
      </c>
      <c r="G28" s="63">
        <v>0</v>
      </c>
      <c r="H28" s="63">
        <v>1651182</v>
      </c>
      <c r="I28" s="39">
        <f t="shared" si="1"/>
        <v>13250466</v>
      </c>
      <c r="J28" s="40">
        <f t="shared" si="2"/>
        <v>0.07771847420309595</v>
      </c>
      <c r="K28" s="40">
        <f t="shared" si="3"/>
        <v>0.3356508367328364</v>
      </c>
      <c r="L28" s="40">
        <f t="shared" si="4"/>
        <v>0.2985579526033273</v>
      </c>
      <c r="M28" s="40">
        <f t="shared" si="5"/>
        <v>0.16345960964693618</v>
      </c>
      <c r="N28" s="40">
        <f t="shared" si="6"/>
        <v>0</v>
      </c>
      <c r="O28" s="40">
        <f t="shared" si="7"/>
        <v>0.12461312681380414</v>
      </c>
    </row>
    <row r="29" spans="1:15" s="52" customFormat="1" ht="12.75">
      <c r="A29" s="14">
        <v>27</v>
      </c>
      <c r="B29" s="53" t="s">
        <v>42</v>
      </c>
      <c r="C29" s="60">
        <v>271449</v>
      </c>
      <c r="D29" s="61">
        <v>33332</v>
      </c>
      <c r="E29" s="61">
        <v>0</v>
      </c>
      <c r="F29" s="61">
        <v>329812</v>
      </c>
      <c r="G29" s="61">
        <v>0</v>
      </c>
      <c r="H29" s="61">
        <v>37832</v>
      </c>
      <c r="I29" s="39">
        <f t="shared" si="1"/>
        <v>672425</v>
      </c>
      <c r="J29" s="40">
        <f t="shared" si="2"/>
        <v>0.40368665650444285</v>
      </c>
      <c r="K29" s="40">
        <f t="shared" si="3"/>
        <v>0.04956984050265829</v>
      </c>
      <c r="L29" s="40">
        <f t="shared" si="4"/>
        <v>0</v>
      </c>
      <c r="M29" s="40">
        <f t="shared" si="5"/>
        <v>0.49048146633453543</v>
      </c>
      <c r="N29" s="40">
        <f t="shared" si="6"/>
        <v>0</v>
      </c>
      <c r="O29" s="40">
        <f t="shared" si="7"/>
        <v>0.056262036658363386</v>
      </c>
    </row>
    <row r="30" spans="1:15" s="52" customFormat="1" ht="12.75">
      <c r="A30" s="14">
        <v>28</v>
      </c>
      <c r="B30" s="53" t="s">
        <v>43</v>
      </c>
      <c r="C30" s="60">
        <v>1183578</v>
      </c>
      <c r="D30" s="61">
        <v>425085</v>
      </c>
      <c r="E30" s="61">
        <v>768272</v>
      </c>
      <c r="F30" s="61">
        <v>834724</v>
      </c>
      <c r="G30" s="61">
        <v>0</v>
      </c>
      <c r="H30" s="61">
        <v>3137160</v>
      </c>
      <c r="I30" s="39">
        <f t="shared" si="1"/>
        <v>6348819</v>
      </c>
      <c r="J30" s="40">
        <f t="shared" si="2"/>
        <v>0.18642490831759417</v>
      </c>
      <c r="K30" s="40">
        <f t="shared" si="3"/>
        <v>0.06695497225546987</v>
      </c>
      <c r="L30" s="40">
        <f t="shared" si="4"/>
        <v>0.12101022253115107</v>
      </c>
      <c r="M30" s="40">
        <f t="shared" si="5"/>
        <v>0.13147705108619415</v>
      </c>
      <c r="N30" s="40">
        <f t="shared" si="6"/>
        <v>0</v>
      </c>
      <c r="O30" s="40">
        <f t="shared" si="7"/>
        <v>0.4941328458095907</v>
      </c>
    </row>
    <row r="31" spans="1:15" s="52" customFormat="1" ht="12.75">
      <c r="A31" s="14">
        <v>29</v>
      </c>
      <c r="B31" s="53" t="s">
        <v>44</v>
      </c>
      <c r="C31" s="60">
        <v>135365</v>
      </c>
      <c r="D31" s="61">
        <v>216017</v>
      </c>
      <c r="E31" s="61">
        <v>60468</v>
      </c>
      <c r="F31" s="61">
        <v>90682</v>
      </c>
      <c r="G31" s="61">
        <v>0</v>
      </c>
      <c r="H31" s="61">
        <v>48290</v>
      </c>
      <c r="I31" s="39">
        <f t="shared" si="1"/>
        <v>550822</v>
      </c>
      <c r="J31" s="40">
        <f t="shared" si="2"/>
        <v>0.2457508959337136</v>
      </c>
      <c r="K31" s="40">
        <f t="shared" si="3"/>
        <v>0.3921720628442582</v>
      </c>
      <c r="L31" s="40">
        <f t="shared" si="4"/>
        <v>0.10977775034403128</v>
      </c>
      <c r="M31" s="40">
        <f t="shared" si="5"/>
        <v>0.1646303161456877</v>
      </c>
      <c r="N31" s="40">
        <f t="shared" si="6"/>
        <v>0</v>
      </c>
      <c r="O31" s="40">
        <f t="shared" si="7"/>
        <v>0.08766897473230917</v>
      </c>
    </row>
    <row r="32" spans="1:15" ht="12.75">
      <c r="A32" s="14">
        <v>30</v>
      </c>
      <c r="B32" s="54" t="s">
        <v>45</v>
      </c>
      <c r="C32" s="55">
        <v>101644</v>
      </c>
      <c r="D32" s="56">
        <v>34181</v>
      </c>
      <c r="E32" s="56">
        <v>72134</v>
      </c>
      <c r="F32" s="56">
        <v>69702</v>
      </c>
      <c r="G32" s="56">
        <v>0</v>
      </c>
      <c r="H32" s="56">
        <v>103566</v>
      </c>
      <c r="I32" s="50">
        <f t="shared" si="1"/>
        <v>381227</v>
      </c>
      <c r="J32" s="51">
        <f t="shared" si="2"/>
        <v>0.26662329793010464</v>
      </c>
      <c r="K32" s="51">
        <f t="shared" si="3"/>
        <v>0.08966049099355503</v>
      </c>
      <c r="L32" s="51">
        <f t="shared" si="4"/>
        <v>0.18921534938501208</v>
      </c>
      <c r="M32" s="51">
        <f t="shared" si="5"/>
        <v>0.18283594813588755</v>
      </c>
      <c r="N32" s="51">
        <f t="shared" si="6"/>
        <v>0</v>
      </c>
      <c r="O32" s="51">
        <f t="shared" si="7"/>
        <v>0.2716649135554407</v>
      </c>
    </row>
    <row r="33" spans="1:15" ht="12.75">
      <c r="A33" s="14">
        <v>31</v>
      </c>
      <c r="B33" s="53" t="s">
        <v>46</v>
      </c>
      <c r="C33" s="62">
        <v>2288056</v>
      </c>
      <c r="D33" s="63">
        <v>37917</v>
      </c>
      <c r="E33" s="63">
        <v>74258</v>
      </c>
      <c r="F33" s="63">
        <v>420571</v>
      </c>
      <c r="G33" s="63">
        <v>0</v>
      </c>
      <c r="H33" s="63">
        <v>16670</v>
      </c>
      <c r="I33" s="39">
        <f t="shared" si="1"/>
        <v>2837472</v>
      </c>
      <c r="J33" s="40">
        <f t="shared" si="2"/>
        <v>0.8063713051617778</v>
      </c>
      <c r="K33" s="40">
        <f t="shared" si="3"/>
        <v>0.01336295124674358</v>
      </c>
      <c r="L33" s="40">
        <f t="shared" si="4"/>
        <v>0.026170478510448736</v>
      </c>
      <c r="M33" s="40">
        <f t="shared" si="5"/>
        <v>0.14822031724013487</v>
      </c>
      <c r="N33" s="40">
        <f t="shared" si="6"/>
        <v>0</v>
      </c>
      <c r="O33" s="40">
        <f t="shared" si="7"/>
        <v>0.0058749478408949935</v>
      </c>
    </row>
    <row r="34" spans="1:15" s="52" customFormat="1" ht="12.75">
      <c r="A34" s="14">
        <v>32</v>
      </c>
      <c r="B34" s="53" t="s">
        <v>47</v>
      </c>
      <c r="C34" s="60">
        <v>2672931</v>
      </c>
      <c r="D34" s="61">
        <v>242233</v>
      </c>
      <c r="E34" s="61">
        <v>69689</v>
      </c>
      <c r="F34" s="61">
        <v>64848</v>
      </c>
      <c r="G34" s="61">
        <v>0</v>
      </c>
      <c r="H34" s="61">
        <v>66258</v>
      </c>
      <c r="I34" s="39">
        <f t="shared" si="1"/>
        <v>3115959</v>
      </c>
      <c r="J34" s="40">
        <f t="shared" si="2"/>
        <v>0.8578196953169153</v>
      </c>
      <c r="K34" s="40">
        <f t="shared" si="3"/>
        <v>0.0777394696143306</v>
      </c>
      <c r="L34" s="40">
        <f t="shared" si="4"/>
        <v>0.022365185164503126</v>
      </c>
      <c r="M34" s="40">
        <f t="shared" si="5"/>
        <v>0.020811570370470215</v>
      </c>
      <c r="N34" s="40">
        <f t="shared" si="6"/>
        <v>0</v>
      </c>
      <c r="O34" s="40">
        <f t="shared" si="7"/>
        <v>0.02126407953378077</v>
      </c>
    </row>
    <row r="35" spans="1:15" s="52" customFormat="1" ht="12.75">
      <c r="A35" s="14">
        <v>33</v>
      </c>
      <c r="B35" s="53" t="s">
        <v>48</v>
      </c>
      <c r="C35" s="60">
        <v>206913</v>
      </c>
      <c r="D35" s="61">
        <v>17301</v>
      </c>
      <c r="E35" s="61">
        <v>53817</v>
      </c>
      <c r="F35" s="61">
        <v>7570</v>
      </c>
      <c r="G35" s="61">
        <v>0</v>
      </c>
      <c r="H35" s="61">
        <v>0</v>
      </c>
      <c r="I35" s="39">
        <f t="shared" si="1"/>
        <v>285601</v>
      </c>
      <c r="J35" s="40">
        <f t="shared" si="2"/>
        <v>0.7244827574133144</v>
      </c>
      <c r="K35" s="40">
        <f t="shared" si="3"/>
        <v>0.060577518986278056</v>
      </c>
      <c r="L35" s="40">
        <f t="shared" si="4"/>
        <v>0.1884342141659168</v>
      </c>
      <c r="M35" s="40">
        <f t="shared" si="5"/>
        <v>0.026505509434490777</v>
      </c>
      <c r="N35" s="40">
        <f t="shared" si="6"/>
        <v>0</v>
      </c>
      <c r="O35" s="40">
        <f t="shared" si="7"/>
        <v>0</v>
      </c>
    </row>
    <row r="36" spans="1:15" s="52" customFormat="1" ht="12.75">
      <c r="A36" s="14">
        <v>34</v>
      </c>
      <c r="B36" s="53" t="s">
        <v>49</v>
      </c>
      <c r="C36" s="60">
        <v>185716</v>
      </c>
      <c r="D36" s="61">
        <v>49516</v>
      </c>
      <c r="E36" s="61">
        <v>0</v>
      </c>
      <c r="F36" s="61">
        <v>8275</v>
      </c>
      <c r="G36" s="61">
        <v>0</v>
      </c>
      <c r="H36" s="61">
        <v>564039</v>
      </c>
      <c r="I36" s="39">
        <f t="shared" si="1"/>
        <v>807546</v>
      </c>
      <c r="J36" s="40">
        <f t="shared" si="2"/>
        <v>0.22997575370319462</v>
      </c>
      <c r="K36" s="40">
        <f t="shared" si="3"/>
        <v>0.06131663087923165</v>
      </c>
      <c r="L36" s="40">
        <f t="shared" si="4"/>
        <v>0</v>
      </c>
      <c r="M36" s="40">
        <f t="shared" si="5"/>
        <v>0.010247094283173962</v>
      </c>
      <c r="N36" s="40">
        <f t="shared" si="6"/>
        <v>0</v>
      </c>
      <c r="O36" s="40">
        <f t="shared" si="7"/>
        <v>0.6984605211343998</v>
      </c>
    </row>
    <row r="37" spans="1:15" ht="12.75">
      <c r="A37" s="14">
        <v>35</v>
      </c>
      <c r="B37" s="54" t="s">
        <v>50</v>
      </c>
      <c r="C37" s="55">
        <v>74545</v>
      </c>
      <c r="D37" s="56">
        <v>420311</v>
      </c>
      <c r="E37" s="56">
        <v>249831</v>
      </c>
      <c r="F37" s="56">
        <v>687173</v>
      </c>
      <c r="G37" s="56">
        <v>0</v>
      </c>
      <c r="H37" s="56">
        <v>121158</v>
      </c>
      <c r="I37" s="50">
        <f t="shared" si="1"/>
        <v>1553018</v>
      </c>
      <c r="J37" s="51">
        <f t="shared" si="2"/>
        <v>0.048000087571425445</v>
      </c>
      <c r="K37" s="51">
        <f t="shared" si="3"/>
        <v>0.270641422056924</v>
      </c>
      <c r="L37" s="51">
        <f t="shared" si="4"/>
        <v>0.16086806463286324</v>
      </c>
      <c r="M37" s="51">
        <f t="shared" si="5"/>
        <v>0.44247587600401284</v>
      </c>
      <c r="N37" s="51">
        <f t="shared" si="6"/>
        <v>0</v>
      </c>
      <c r="O37" s="51">
        <f t="shared" si="7"/>
        <v>0.07801454973477448</v>
      </c>
    </row>
    <row r="38" spans="1:15" ht="12.75">
      <c r="A38" s="14">
        <v>36</v>
      </c>
      <c r="B38" s="53" t="s">
        <v>51</v>
      </c>
      <c r="C38" s="62">
        <v>582835</v>
      </c>
      <c r="D38" s="63">
        <v>1551126</v>
      </c>
      <c r="E38" s="63">
        <v>7155413</v>
      </c>
      <c r="F38" s="63">
        <v>113813</v>
      </c>
      <c r="G38" s="63">
        <v>0</v>
      </c>
      <c r="H38" s="63">
        <v>512564</v>
      </c>
      <c r="I38" s="39">
        <f t="shared" si="1"/>
        <v>9915751</v>
      </c>
      <c r="J38" s="40">
        <f t="shared" si="2"/>
        <v>0.05877870470930543</v>
      </c>
      <c r="K38" s="40">
        <f t="shared" si="3"/>
        <v>0.1564305114156255</v>
      </c>
      <c r="L38" s="40">
        <f t="shared" si="4"/>
        <v>0.7216208837837901</v>
      </c>
      <c r="M38" s="40">
        <f t="shared" si="5"/>
        <v>0.011478001010715175</v>
      </c>
      <c r="N38" s="40">
        <f t="shared" si="6"/>
        <v>0</v>
      </c>
      <c r="O38" s="40">
        <f t="shared" si="7"/>
        <v>0.05169189908056384</v>
      </c>
    </row>
    <row r="39" spans="1:15" s="52" customFormat="1" ht="12.75">
      <c r="A39" s="14">
        <v>37</v>
      </c>
      <c r="B39" s="53" t="s">
        <v>52</v>
      </c>
      <c r="C39" s="60">
        <v>3275006</v>
      </c>
      <c r="D39" s="61">
        <v>132732</v>
      </c>
      <c r="E39" s="61">
        <v>97406</v>
      </c>
      <c r="F39" s="61">
        <v>732849</v>
      </c>
      <c r="G39" s="61">
        <v>0</v>
      </c>
      <c r="H39" s="61">
        <v>120560</v>
      </c>
      <c r="I39" s="39">
        <f t="shared" si="1"/>
        <v>4358553</v>
      </c>
      <c r="J39" s="40">
        <f t="shared" si="2"/>
        <v>0.7513975395045098</v>
      </c>
      <c r="K39" s="40">
        <f t="shared" si="3"/>
        <v>0.030453226105085794</v>
      </c>
      <c r="L39" s="40">
        <f t="shared" si="4"/>
        <v>0.022348242639242885</v>
      </c>
      <c r="M39" s="40">
        <f t="shared" si="5"/>
        <v>0.16814043559869526</v>
      </c>
      <c r="N39" s="40">
        <f t="shared" si="6"/>
        <v>0</v>
      </c>
      <c r="O39" s="40">
        <f t="shared" si="7"/>
        <v>0.027660556152466195</v>
      </c>
    </row>
    <row r="40" spans="1:15" s="52" customFormat="1" ht="12.75">
      <c r="A40" s="14">
        <v>38</v>
      </c>
      <c r="B40" s="53" t="s">
        <v>53</v>
      </c>
      <c r="C40" s="60">
        <v>2422901</v>
      </c>
      <c r="D40" s="61">
        <v>2295126</v>
      </c>
      <c r="E40" s="61">
        <v>147017</v>
      </c>
      <c r="F40" s="61">
        <v>88238</v>
      </c>
      <c r="G40" s="61">
        <v>0</v>
      </c>
      <c r="H40" s="61">
        <v>0</v>
      </c>
      <c r="I40" s="39">
        <f t="shared" si="1"/>
        <v>4953282</v>
      </c>
      <c r="J40" s="40">
        <f t="shared" si="2"/>
        <v>0.48915062780596785</v>
      </c>
      <c r="K40" s="40">
        <f t="shared" si="3"/>
        <v>0.46335460004094253</v>
      </c>
      <c r="L40" s="40">
        <f t="shared" si="4"/>
        <v>0.02968072482043219</v>
      </c>
      <c r="M40" s="40">
        <f t="shared" si="5"/>
        <v>0.01781404733265742</v>
      </c>
      <c r="N40" s="40">
        <f t="shared" si="6"/>
        <v>0</v>
      </c>
      <c r="O40" s="40">
        <f t="shared" si="7"/>
        <v>0</v>
      </c>
    </row>
    <row r="41" spans="1:15" s="52" customFormat="1" ht="12.75">
      <c r="A41" s="14">
        <v>39</v>
      </c>
      <c r="B41" s="53" t="s">
        <v>54</v>
      </c>
      <c r="C41" s="60">
        <v>159038</v>
      </c>
      <c r="D41" s="61">
        <v>51859</v>
      </c>
      <c r="E41" s="61">
        <v>22280</v>
      </c>
      <c r="F41" s="61">
        <v>49943</v>
      </c>
      <c r="G41" s="61">
        <v>0</v>
      </c>
      <c r="H41" s="61">
        <v>2653</v>
      </c>
      <c r="I41" s="39">
        <f t="shared" si="1"/>
        <v>285773</v>
      </c>
      <c r="J41" s="40">
        <f t="shared" si="2"/>
        <v>0.5565186354204211</v>
      </c>
      <c r="K41" s="40">
        <f t="shared" si="3"/>
        <v>0.18146920807774003</v>
      </c>
      <c r="L41" s="40">
        <f t="shared" si="4"/>
        <v>0.0779639784024383</v>
      </c>
      <c r="M41" s="40">
        <f t="shared" si="5"/>
        <v>0.17476458587760216</v>
      </c>
      <c r="N41" s="40">
        <f t="shared" si="6"/>
        <v>0</v>
      </c>
      <c r="O41" s="40">
        <f t="shared" si="7"/>
        <v>0.00928359222179842</v>
      </c>
    </row>
    <row r="42" spans="1:15" ht="12.75">
      <c r="A42" s="14">
        <v>40</v>
      </c>
      <c r="B42" s="54" t="s">
        <v>55</v>
      </c>
      <c r="C42" s="55">
        <v>25889</v>
      </c>
      <c r="D42" s="56">
        <v>817559</v>
      </c>
      <c r="E42" s="56">
        <v>69850</v>
      </c>
      <c r="F42" s="56">
        <v>1134150</v>
      </c>
      <c r="G42" s="56">
        <v>0</v>
      </c>
      <c r="H42" s="56">
        <v>291252</v>
      </c>
      <c r="I42" s="50">
        <f t="shared" si="1"/>
        <v>2338700</v>
      </c>
      <c r="J42" s="51">
        <f t="shared" si="2"/>
        <v>0.011069825116517723</v>
      </c>
      <c r="K42" s="51">
        <f t="shared" si="3"/>
        <v>0.34957839825544107</v>
      </c>
      <c r="L42" s="51">
        <f t="shared" si="4"/>
        <v>0.02986702013939368</v>
      </c>
      <c r="M42" s="51">
        <f t="shared" si="5"/>
        <v>0.484948903236841</v>
      </c>
      <c r="N42" s="51">
        <f t="shared" si="6"/>
        <v>0</v>
      </c>
      <c r="O42" s="51">
        <f t="shared" si="7"/>
        <v>0.12453585325180656</v>
      </c>
    </row>
    <row r="43" spans="1:15" ht="12.75">
      <c r="A43" s="14">
        <v>41</v>
      </c>
      <c r="B43" s="53" t="s">
        <v>56</v>
      </c>
      <c r="C43" s="62">
        <v>166218</v>
      </c>
      <c r="D43" s="63">
        <v>33442</v>
      </c>
      <c r="E43" s="63">
        <v>30828</v>
      </c>
      <c r="F43" s="63">
        <v>88718</v>
      </c>
      <c r="G43" s="63">
        <v>0</v>
      </c>
      <c r="H43" s="63">
        <v>0</v>
      </c>
      <c r="I43" s="39">
        <f t="shared" si="1"/>
        <v>319206</v>
      </c>
      <c r="J43" s="40">
        <f t="shared" si="2"/>
        <v>0.5207232946749121</v>
      </c>
      <c r="K43" s="40">
        <f t="shared" si="3"/>
        <v>0.10476620113657012</v>
      </c>
      <c r="L43" s="40">
        <f t="shared" si="4"/>
        <v>0.09657713200879682</v>
      </c>
      <c r="M43" s="40">
        <f t="shared" si="5"/>
        <v>0.2779333721797209</v>
      </c>
      <c r="N43" s="40">
        <f t="shared" si="6"/>
        <v>0</v>
      </c>
      <c r="O43" s="40">
        <f t="shared" si="7"/>
        <v>0</v>
      </c>
    </row>
    <row r="44" spans="1:15" s="52" customFormat="1" ht="12.75">
      <c r="A44" s="14">
        <v>42</v>
      </c>
      <c r="B44" s="53" t="s">
        <v>57</v>
      </c>
      <c r="C44" s="60">
        <v>373658</v>
      </c>
      <c r="D44" s="61">
        <v>52290</v>
      </c>
      <c r="E44" s="61">
        <v>45930</v>
      </c>
      <c r="F44" s="61">
        <v>78309</v>
      </c>
      <c r="G44" s="61">
        <v>0</v>
      </c>
      <c r="H44" s="61">
        <v>5280</v>
      </c>
      <c r="I44" s="39">
        <f t="shared" si="1"/>
        <v>555467</v>
      </c>
      <c r="J44" s="40">
        <f t="shared" si="2"/>
        <v>0.672691627045351</v>
      </c>
      <c r="K44" s="40">
        <f t="shared" si="3"/>
        <v>0.09413700543866692</v>
      </c>
      <c r="L44" s="40">
        <f t="shared" si="4"/>
        <v>0.08268718033654565</v>
      </c>
      <c r="M44" s="40">
        <f t="shared" si="5"/>
        <v>0.14097867200031686</v>
      </c>
      <c r="N44" s="40">
        <f t="shared" si="6"/>
        <v>0</v>
      </c>
      <c r="O44" s="40">
        <f t="shared" si="7"/>
        <v>0.009505515179119552</v>
      </c>
    </row>
    <row r="45" spans="1:15" s="52" customFormat="1" ht="12.75">
      <c r="A45" s="14">
        <v>43</v>
      </c>
      <c r="B45" s="53" t="s">
        <v>58</v>
      </c>
      <c r="C45" s="60">
        <v>163950</v>
      </c>
      <c r="D45" s="61">
        <v>263133</v>
      </c>
      <c r="E45" s="61">
        <v>36698</v>
      </c>
      <c r="F45" s="61">
        <v>142265</v>
      </c>
      <c r="G45" s="61">
        <v>0</v>
      </c>
      <c r="H45" s="61">
        <v>102987</v>
      </c>
      <c r="I45" s="39">
        <f t="shared" si="1"/>
        <v>709033</v>
      </c>
      <c r="J45" s="40">
        <f t="shared" si="2"/>
        <v>0.23123042227935794</v>
      </c>
      <c r="K45" s="40">
        <f t="shared" si="3"/>
        <v>0.3711153077501329</v>
      </c>
      <c r="L45" s="40">
        <f t="shared" si="4"/>
        <v>0.05175781663194802</v>
      </c>
      <c r="M45" s="40">
        <f t="shared" si="5"/>
        <v>0.2006465143371324</v>
      </c>
      <c r="N45" s="40">
        <f t="shared" si="6"/>
        <v>0</v>
      </c>
      <c r="O45" s="40">
        <f t="shared" si="7"/>
        <v>0.1452499390014287</v>
      </c>
    </row>
    <row r="46" spans="1:15" s="52" customFormat="1" ht="12.75">
      <c r="A46" s="14">
        <v>44</v>
      </c>
      <c r="B46" s="53" t="s">
        <v>59</v>
      </c>
      <c r="C46" s="60">
        <v>902699</v>
      </c>
      <c r="D46" s="61">
        <v>1490231</v>
      </c>
      <c r="E46" s="61">
        <v>2251521</v>
      </c>
      <c r="F46" s="61">
        <v>86287</v>
      </c>
      <c r="G46" s="61">
        <v>0</v>
      </c>
      <c r="H46" s="61">
        <v>0</v>
      </c>
      <c r="I46" s="39">
        <f t="shared" si="1"/>
        <v>4730738</v>
      </c>
      <c r="J46" s="40">
        <f t="shared" si="2"/>
        <v>0.19081568245800126</v>
      </c>
      <c r="K46" s="40">
        <f t="shared" si="3"/>
        <v>0.31501025844170616</v>
      </c>
      <c r="L46" s="40">
        <f t="shared" si="4"/>
        <v>0.47593441023366756</v>
      </c>
      <c r="M46" s="40">
        <f t="shared" si="5"/>
        <v>0.01823964886662504</v>
      </c>
      <c r="N46" s="40">
        <f t="shared" si="6"/>
        <v>0</v>
      </c>
      <c r="O46" s="40">
        <f t="shared" si="7"/>
        <v>0</v>
      </c>
    </row>
    <row r="47" spans="1:15" ht="12.75">
      <c r="A47" s="14">
        <v>45</v>
      </c>
      <c r="B47" s="54" t="s">
        <v>60</v>
      </c>
      <c r="C47" s="55">
        <v>3470282</v>
      </c>
      <c r="D47" s="56">
        <v>95965</v>
      </c>
      <c r="E47" s="56">
        <v>0</v>
      </c>
      <c r="F47" s="56">
        <v>1123884</v>
      </c>
      <c r="G47" s="56">
        <v>0</v>
      </c>
      <c r="H47" s="56">
        <v>5997670</v>
      </c>
      <c r="I47" s="50">
        <f t="shared" si="1"/>
        <v>10687801</v>
      </c>
      <c r="J47" s="51">
        <f t="shared" si="2"/>
        <v>0.324695603894571</v>
      </c>
      <c r="K47" s="51">
        <f t="shared" si="3"/>
        <v>0.00897892840632044</v>
      </c>
      <c r="L47" s="51">
        <f t="shared" si="4"/>
        <v>0</v>
      </c>
      <c r="M47" s="51">
        <f t="shared" si="5"/>
        <v>0.10515577526190842</v>
      </c>
      <c r="N47" s="51">
        <f t="shared" si="6"/>
        <v>0</v>
      </c>
      <c r="O47" s="51">
        <f t="shared" si="7"/>
        <v>0.5611696924372002</v>
      </c>
    </row>
    <row r="48" spans="1:15" ht="12.75">
      <c r="A48" s="14">
        <v>46</v>
      </c>
      <c r="B48" s="53" t="s">
        <v>61</v>
      </c>
      <c r="C48" s="62">
        <v>11570</v>
      </c>
      <c r="D48" s="63">
        <v>8856</v>
      </c>
      <c r="E48" s="63">
        <v>5785</v>
      </c>
      <c r="F48" s="63">
        <v>6108</v>
      </c>
      <c r="G48" s="63">
        <v>0</v>
      </c>
      <c r="H48" s="63">
        <v>36195</v>
      </c>
      <c r="I48" s="39">
        <f t="shared" si="1"/>
        <v>68514</v>
      </c>
      <c r="J48" s="40">
        <f t="shared" si="2"/>
        <v>0.16887059579064134</v>
      </c>
      <c r="K48" s="40">
        <f t="shared" si="3"/>
        <v>0.12925825378754707</v>
      </c>
      <c r="L48" s="40">
        <f t="shared" si="4"/>
        <v>0.08443529789532067</v>
      </c>
      <c r="M48" s="40">
        <f t="shared" si="5"/>
        <v>0.0891496628426307</v>
      </c>
      <c r="N48" s="40">
        <f t="shared" si="6"/>
        <v>0</v>
      </c>
      <c r="O48" s="40">
        <f t="shared" si="7"/>
        <v>0.5282861896838602</v>
      </c>
    </row>
    <row r="49" spans="1:15" s="52" customFormat="1" ht="12.75">
      <c r="A49" s="14">
        <v>47</v>
      </c>
      <c r="B49" s="53" t="s">
        <v>62</v>
      </c>
      <c r="C49" s="60">
        <v>3591517</v>
      </c>
      <c r="D49" s="61">
        <v>297446</v>
      </c>
      <c r="E49" s="61">
        <v>182619</v>
      </c>
      <c r="F49" s="61">
        <v>18380</v>
      </c>
      <c r="G49" s="61">
        <v>0</v>
      </c>
      <c r="H49" s="61">
        <v>62690</v>
      </c>
      <c r="I49" s="39">
        <f t="shared" si="1"/>
        <v>4152652</v>
      </c>
      <c r="J49" s="40">
        <f t="shared" si="2"/>
        <v>0.8648730979624587</v>
      </c>
      <c r="K49" s="40">
        <f t="shared" si="3"/>
        <v>0.07162796208302549</v>
      </c>
      <c r="L49" s="40">
        <f t="shared" si="4"/>
        <v>0.04397647575573393</v>
      </c>
      <c r="M49" s="40">
        <f t="shared" si="5"/>
        <v>0.004426087232929704</v>
      </c>
      <c r="N49" s="40">
        <f t="shared" si="6"/>
        <v>0</v>
      </c>
      <c r="O49" s="40">
        <f t="shared" si="7"/>
        <v>0.015096376965852183</v>
      </c>
    </row>
    <row r="50" spans="1:15" s="52" customFormat="1" ht="12.75">
      <c r="A50" s="14">
        <v>48</v>
      </c>
      <c r="B50" s="53" t="s">
        <v>63</v>
      </c>
      <c r="C50" s="60">
        <v>210742</v>
      </c>
      <c r="D50" s="61">
        <v>135041</v>
      </c>
      <c r="E50" s="61">
        <v>14044</v>
      </c>
      <c r="F50" s="61">
        <v>25037</v>
      </c>
      <c r="G50" s="61">
        <v>0</v>
      </c>
      <c r="H50" s="61">
        <v>14392655</v>
      </c>
      <c r="I50" s="39">
        <f t="shared" si="1"/>
        <v>14777519</v>
      </c>
      <c r="J50" s="40">
        <f t="shared" si="2"/>
        <v>0.014260986570208436</v>
      </c>
      <c r="K50" s="40">
        <f t="shared" si="3"/>
        <v>0.009138272804792198</v>
      </c>
      <c r="L50" s="40">
        <f t="shared" si="4"/>
        <v>0.000950362506723896</v>
      </c>
      <c r="M50" s="40">
        <f t="shared" si="5"/>
        <v>0.001694262751413143</v>
      </c>
      <c r="N50" s="40">
        <f t="shared" si="6"/>
        <v>0</v>
      </c>
      <c r="O50" s="40">
        <f t="shared" si="7"/>
        <v>0.9739561153668623</v>
      </c>
    </row>
    <row r="51" spans="1:15" s="52" customFormat="1" ht="12.75">
      <c r="A51" s="14">
        <v>49</v>
      </c>
      <c r="B51" s="53" t="s">
        <v>64</v>
      </c>
      <c r="C51" s="60">
        <v>1776409</v>
      </c>
      <c r="D51" s="61">
        <v>310382</v>
      </c>
      <c r="E51" s="61">
        <v>148291</v>
      </c>
      <c r="F51" s="61">
        <v>260636</v>
      </c>
      <c r="G51" s="61">
        <v>0</v>
      </c>
      <c r="H51" s="61">
        <v>0</v>
      </c>
      <c r="I51" s="39">
        <f t="shared" si="1"/>
        <v>2495718</v>
      </c>
      <c r="J51" s="40">
        <f t="shared" si="2"/>
        <v>0.7117827414796063</v>
      </c>
      <c r="K51" s="40">
        <f t="shared" si="3"/>
        <v>0.1243658137658181</v>
      </c>
      <c r="L51" s="40">
        <f t="shared" si="4"/>
        <v>0.059418171444049366</v>
      </c>
      <c r="M51" s="40">
        <f t="shared" si="5"/>
        <v>0.10443327331052626</v>
      </c>
      <c r="N51" s="40">
        <f t="shared" si="6"/>
        <v>0</v>
      </c>
      <c r="O51" s="40">
        <f t="shared" si="7"/>
        <v>0</v>
      </c>
    </row>
    <row r="52" spans="1:15" ht="12.75">
      <c r="A52" s="14">
        <v>50</v>
      </c>
      <c r="B52" s="54" t="s">
        <v>65</v>
      </c>
      <c r="C52" s="55">
        <v>57488</v>
      </c>
      <c r="D52" s="56">
        <v>29876</v>
      </c>
      <c r="E52" s="56">
        <v>46147</v>
      </c>
      <c r="F52" s="56">
        <v>979186</v>
      </c>
      <c r="G52" s="56">
        <v>0</v>
      </c>
      <c r="H52" s="56">
        <v>345946</v>
      </c>
      <c r="I52" s="50">
        <f t="shared" si="1"/>
        <v>1458643</v>
      </c>
      <c r="J52" s="51">
        <f t="shared" si="2"/>
        <v>0.03941197400597679</v>
      </c>
      <c r="K52" s="51">
        <f t="shared" si="3"/>
        <v>0.020482050782816633</v>
      </c>
      <c r="L52" s="51">
        <f t="shared" si="4"/>
        <v>0.03163693926478241</v>
      </c>
      <c r="M52" s="51">
        <f t="shared" si="5"/>
        <v>0.6712992829636861</v>
      </c>
      <c r="N52" s="51">
        <f t="shared" si="6"/>
        <v>0</v>
      </c>
      <c r="O52" s="51">
        <f t="shared" si="7"/>
        <v>0.23716975298273807</v>
      </c>
    </row>
    <row r="53" spans="1:15" ht="12.75">
      <c r="A53" s="14">
        <v>51</v>
      </c>
      <c r="B53" s="53" t="s">
        <v>66</v>
      </c>
      <c r="C53" s="62">
        <v>690646</v>
      </c>
      <c r="D53" s="63">
        <v>174412</v>
      </c>
      <c r="E53" s="63">
        <v>0</v>
      </c>
      <c r="F53" s="63">
        <v>63023</v>
      </c>
      <c r="G53" s="63">
        <v>0</v>
      </c>
      <c r="H53" s="63">
        <v>604915</v>
      </c>
      <c r="I53" s="39">
        <f t="shared" si="1"/>
        <v>1532996</v>
      </c>
      <c r="J53" s="40">
        <f t="shared" si="2"/>
        <v>0.4505204188399709</v>
      </c>
      <c r="K53" s="40">
        <f t="shared" si="3"/>
        <v>0.11377198635873806</v>
      </c>
      <c r="L53" s="40">
        <f t="shared" si="4"/>
        <v>0</v>
      </c>
      <c r="M53" s="40">
        <f t="shared" si="5"/>
        <v>0.041111000941946356</v>
      </c>
      <c r="N53" s="40">
        <f t="shared" si="6"/>
        <v>0</v>
      </c>
      <c r="O53" s="40">
        <f t="shared" si="7"/>
        <v>0.3945965938593447</v>
      </c>
    </row>
    <row r="54" spans="1:15" s="52" customFormat="1" ht="12.75">
      <c r="A54" s="14">
        <v>52</v>
      </c>
      <c r="B54" s="53" t="s">
        <v>67</v>
      </c>
      <c r="C54" s="60">
        <v>2387599</v>
      </c>
      <c r="D54" s="61">
        <v>275954</v>
      </c>
      <c r="E54" s="61">
        <v>423008</v>
      </c>
      <c r="F54" s="61">
        <v>188712</v>
      </c>
      <c r="G54" s="61">
        <v>0</v>
      </c>
      <c r="H54" s="61">
        <v>1941892</v>
      </c>
      <c r="I54" s="39">
        <f t="shared" si="1"/>
        <v>5217165</v>
      </c>
      <c r="J54" s="40">
        <f t="shared" si="2"/>
        <v>0.4576429919314417</v>
      </c>
      <c r="K54" s="40">
        <f t="shared" si="3"/>
        <v>0.05289347758792371</v>
      </c>
      <c r="L54" s="40">
        <f t="shared" si="4"/>
        <v>0.08108005018050991</v>
      </c>
      <c r="M54" s="40">
        <f t="shared" si="5"/>
        <v>0.036171368933127473</v>
      </c>
      <c r="N54" s="40">
        <f t="shared" si="6"/>
        <v>0</v>
      </c>
      <c r="O54" s="40">
        <f t="shared" si="7"/>
        <v>0.3722121113669972</v>
      </c>
    </row>
    <row r="55" spans="1:15" s="52" customFormat="1" ht="12.75">
      <c r="A55" s="14">
        <v>53</v>
      </c>
      <c r="B55" s="53" t="s">
        <v>68</v>
      </c>
      <c r="C55" s="60">
        <v>442988</v>
      </c>
      <c r="D55" s="61">
        <v>296729</v>
      </c>
      <c r="E55" s="61">
        <v>403768</v>
      </c>
      <c r="F55" s="61">
        <v>1332807</v>
      </c>
      <c r="G55" s="61">
        <v>0</v>
      </c>
      <c r="H55" s="61">
        <v>1114938</v>
      </c>
      <c r="I55" s="39">
        <f t="shared" si="1"/>
        <v>3591230</v>
      </c>
      <c r="J55" s="40">
        <f t="shared" si="2"/>
        <v>0.12335272316170226</v>
      </c>
      <c r="K55" s="40">
        <f t="shared" si="3"/>
        <v>0.08262600835925296</v>
      </c>
      <c r="L55" s="40">
        <f t="shared" si="4"/>
        <v>0.11243167382763009</v>
      </c>
      <c r="M55" s="40">
        <f t="shared" si="5"/>
        <v>0.37112827638441426</v>
      </c>
      <c r="N55" s="40">
        <f t="shared" si="6"/>
        <v>0</v>
      </c>
      <c r="O55" s="40">
        <f t="shared" si="7"/>
        <v>0.31046131826700046</v>
      </c>
    </row>
    <row r="56" spans="1:15" s="52" customFormat="1" ht="12.75">
      <c r="A56" s="14">
        <v>54</v>
      </c>
      <c r="B56" s="53" t="s">
        <v>69</v>
      </c>
      <c r="C56" s="60">
        <v>29410</v>
      </c>
      <c r="D56" s="61">
        <v>42355</v>
      </c>
      <c r="E56" s="61">
        <v>0</v>
      </c>
      <c r="F56" s="61">
        <v>33200</v>
      </c>
      <c r="G56" s="61">
        <v>0</v>
      </c>
      <c r="H56" s="61">
        <v>0</v>
      </c>
      <c r="I56" s="39">
        <f t="shared" si="1"/>
        <v>104965</v>
      </c>
      <c r="J56" s="40">
        <f t="shared" si="2"/>
        <v>0.2801886343066737</v>
      </c>
      <c r="K56" s="40">
        <f t="shared" si="3"/>
        <v>0.4035154575334635</v>
      </c>
      <c r="L56" s="40">
        <f t="shared" si="4"/>
        <v>0</v>
      </c>
      <c r="M56" s="40">
        <f t="shared" si="5"/>
        <v>0.3162959081598628</v>
      </c>
      <c r="N56" s="40">
        <f t="shared" si="6"/>
        <v>0</v>
      </c>
      <c r="O56" s="40">
        <f t="shared" si="7"/>
        <v>0</v>
      </c>
    </row>
    <row r="57" spans="1:15" ht="12.75">
      <c r="A57" s="14">
        <v>55</v>
      </c>
      <c r="B57" s="54" t="s">
        <v>70</v>
      </c>
      <c r="C57" s="55">
        <v>1688369</v>
      </c>
      <c r="D57" s="56">
        <v>19833</v>
      </c>
      <c r="E57" s="56">
        <v>26874</v>
      </c>
      <c r="F57" s="56">
        <v>142200</v>
      </c>
      <c r="G57" s="56">
        <v>0</v>
      </c>
      <c r="H57" s="56">
        <v>4310674</v>
      </c>
      <c r="I57" s="50">
        <f t="shared" si="1"/>
        <v>6187950</v>
      </c>
      <c r="J57" s="51">
        <f t="shared" si="2"/>
        <v>0.27284787368999425</v>
      </c>
      <c r="K57" s="51">
        <f t="shared" si="3"/>
        <v>0.0032051002351344143</v>
      </c>
      <c r="L57" s="51">
        <f t="shared" si="4"/>
        <v>0.004342956875863574</v>
      </c>
      <c r="M57" s="51">
        <f t="shared" si="5"/>
        <v>0.02298014689840739</v>
      </c>
      <c r="N57" s="51">
        <f t="shared" si="6"/>
        <v>0</v>
      </c>
      <c r="O57" s="51">
        <f t="shared" si="7"/>
        <v>0.6966239223006003</v>
      </c>
    </row>
    <row r="58" spans="1:15" ht="12.75">
      <c r="A58" s="14">
        <v>56</v>
      </c>
      <c r="B58" s="53" t="s">
        <v>71</v>
      </c>
      <c r="C58" s="62">
        <v>317698</v>
      </c>
      <c r="D58" s="63">
        <v>15000</v>
      </c>
      <c r="E58" s="63">
        <v>4862</v>
      </c>
      <c r="F58" s="63">
        <v>95386</v>
      </c>
      <c r="G58" s="63">
        <v>0</v>
      </c>
      <c r="H58" s="63">
        <v>0</v>
      </c>
      <c r="I58" s="39">
        <f t="shared" si="1"/>
        <v>432946</v>
      </c>
      <c r="J58" s="40">
        <f t="shared" si="2"/>
        <v>0.7338051396709983</v>
      </c>
      <c r="K58" s="40">
        <f t="shared" si="3"/>
        <v>0.03464635312487008</v>
      </c>
      <c r="L58" s="40">
        <f t="shared" si="4"/>
        <v>0.011230037926207888</v>
      </c>
      <c r="M58" s="40">
        <f t="shared" si="5"/>
        <v>0.2203184692779238</v>
      </c>
      <c r="N58" s="40">
        <f t="shared" si="6"/>
        <v>0</v>
      </c>
      <c r="O58" s="40">
        <f t="shared" si="7"/>
        <v>0</v>
      </c>
    </row>
    <row r="59" spans="1:15" s="52" customFormat="1" ht="12.75">
      <c r="A59" s="14">
        <v>57</v>
      </c>
      <c r="B59" s="53" t="s">
        <v>72</v>
      </c>
      <c r="C59" s="60">
        <v>690713</v>
      </c>
      <c r="D59" s="61">
        <v>165020</v>
      </c>
      <c r="E59" s="61">
        <v>2139</v>
      </c>
      <c r="F59" s="61">
        <v>628235</v>
      </c>
      <c r="G59" s="61">
        <v>0</v>
      </c>
      <c r="H59" s="61">
        <v>0</v>
      </c>
      <c r="I59" s="39">
        <f t="shared" si="1"/>
        <v>1486107</v>
      </c>
      <c r="J59" s="40">
        <f t="shared" si="2"/>
        <v>0.4647801268683883</v>
      </c>
      <c r="K59" s="40">
        <f t="shared" si="3"/>
        <v>0.11104180250816395</v>
      </c>
      <c r="L59" s="40">
        <f t="shared" si="4"/>
        <v>0.0014393310845046824</v>
      </c>
      <c r="M59" s="40">
        <f t="shared" si="5"/>
        <v>0.42273873953894303</v>
      </c>
      <c r="N59" s="40">
        <f t="shared" si="6"/>
        <v>0</v>
      </c>
      <c r="O59" s="40">
        <f t="shared" si="7"/>
        <v>0</v>
      </c>
    </row>
    <row r="60" spans="1:15" s="52" customFormat="1" ht="12.75">
      <c r="A60" s="14">
        <v>58</v>
      </c>
      <c r="B60" s="53" t="s">
        <v>73</v>
      </c>
      <c r="C60" s="60">
        <v>512032</v>
      </c>
      <c r="D60" s="61">
        <v>123948</v>
      </c>
      <c r="E60" s="61">
        <v>39909</v>
      </c>
      <c r="F60" s="61">
        <v>347844</v>
      </c>
      <c r="G60" s="61">
        <v>0</v>
      </c>
      <c r="H60" s="61">
        <v>0</v>
      </c>
      <c r="I60" s="39">
        <f t="shared" si="1"/>
        <v>1023733</v>
      </c>
      <c r="J60" s="40">
        <f t="shared" si="2"/>
        <v>0.5001616632461785</v>
      </c>
      <c r="K60" s="40">
        <f t="shared" si="3"/>
        <v>0.12107453798988603</v>
      </c>
      <c r="L60" s="40">
        <f t="shared" si="4"/>
        <v>0.03898379753314585</v>
      </c>
      <c r="M60" s="40">
        <f t="shared" si="5"/>
        <v>0.33978000123078966</v>
      </c>
      <c r="N60" s="40">
        <f t="shared" si="6"/>
        <v>0</v>
      </c>
      <c r="O60" s="40">
        <f t="shared" si="7"/>
        <v>0</v>
      </c>
    </row>
    <row r="61" spans="1:15" s="52" customFormat="1" ht="12.75">
      <c r="A61" s="14">
        <v>59</v>
      </c>
      <c r="B61" s="53" t="s">
        <v>74</v>
      </c>
      <c r="C61" s="60">
        <v>854279</v>
      </c>
      <c r="D61" s="61">
        <v>392291</v>
      </c>
      <c r="E61" s="61">
        <v>223868</v>
      </c>
      <c r="F61" s="61">
        <v>56577</v>
      </c>
      <c r="G61" s="61">
        <v>0</v>
      </c>
      <c r="H61" s="61">
        <v>16376</v>
      </c>
      <c r="I61" s="39">
        <f t="shared" si="1"/>
        <v>1543391</v>
      </c>
      <c r="J61" s="40">
        <f t="shared" si="2"/>
        <v>0.5535078278932558</v>
      </c>
      <c r="K61" s="40">
        <f t="shared" si="3"/>
        <v>0.25417473601958285</v>
      </c>
      <c r="L61" s="40">
        <f t="shared" si="4"/>
        <v>0.14504943983734517</v>
      </c>
      <c r="M61" s="40">
        <f t="shared" si="5"/>
        <v>0.03665759357155769</v>
      </c>
      <c r="N61" s="40">
        <f t="shared" si="6"/>
        <v>0</v>
      </c>
      <c r="O61" s="40">
        <f t="shared" si="7"/>
        <v>0.010610402678258458</v>
      </c>
    </row>
    <row r="62" spans="1:15" ht="12.75">
      <c r="A62" s="14">
        <v>60</v>
      </c>
      <c r="B62" s="54" t="s">
        <v>75</v>
      </c>
      <c r="C62" s="55">
        <v>764243</v>
      </c>
      <c r="D62" s="56">
        <v>189421</v>
      </c>
      <c r="E62" s="56">
        <v>93983</v>
      </c>
      <c r="F62" s="56">
        <v>652430</v>
      </c>
      <c r="G62" s="56">
        <v>0</v>
      </c>
      <c r="H62" s="56">
        <v>1105220</v>
      </c>
      <c r="I62" s="50">
        <f t="shared" si="1"/>
        <v>2805297</v>
      </c>
      <c r="J62" s="51">
        <f t="shared" si="2"/>
        <v>0.2724285521283486</v>
      </c>
      <c r="K62" s="51">
        <f t="shared" si="3"/>
        <v>0.06752261881718763</v>
      </c>
      <c r="L62" s="51">
        <f t="shared" si="4"/>
        <v>0.033501978578382254</v>
      </c>
      <c r="M62" s="51">
        <f t="shared" si="5"/>
        <v>0.23257074028168853</v>
      </c>
      <c r="N62" s="51">
        <f t="shared" si="6"/>
        <v>0</v>
      </c>
      <c r="O62" s="51">
        <f t="shared" si="7"/>
        <v>0.393976110194393</v>
      </c>
    </row>
    <row r="63" spans="1:15" ht="12.75">
      <c r="A63" s="14">
        <v>61</v>
      </c>
      <c r="B63" s="53" t="s">
        <v>76</v>
      </c>
      <c r="C63" s="62">
        <v>840088</v>
      </c>
      <c r="D63" s="63">
        <v>348738</v>
      </c>
      <c r="E63" s="63">
        <v>2790</v>
      </c>
      <c r="F63" s="63">
        <v>26364</v>
      </c>
      <c r="G63" s="63">
        <v>0</v>
      </c>
      <c r="H63" s="63">
        <v>0</v>
      </c>
      <c r="I63" s="39">
        <f t="shared" si="1"/>
        <v>1217980</v>
      </c>
      <c r="J63" s="40">
        <f t="shared" si="2"/>
        <v>0.6897387477626891</v>
      </c>
      <c r="K63" s="40">
        <f t="shared" si="3"/>
        <v>0.2863248986026043</v>
      </c>
      <c r="L63" s="40">
        <f t="shared" si="4"/>
        <v>0.0022906780078490617</v>
      </c>
      <c r="M63" s="40">
        <f t="shared" si="5"/>
        <v>0.021645675626857583</v>
      </c>
      <c r="N63" s="40">
        <f t="shared" si="6"/>
        <v>0</v>
      </c>
      <c r="O63" s="40">
        <f t="shared" si="7"/>
        <v>0</v>
      </c>
    </row>
    <row r="64" spans="1:15" s="52" customFormat="1" ht="12.75">
      <c r="A64" s="14">
        <v>62</v>
      </c>
      <c r="B64" s="53" t="s">
        <v>77</v>
      </c>
      <c r="C64" s="60">
        <v>445876</v>
      </c>
      <c r="D64" s="61">
        <v>22396</v>
      </c>
      <c r="E64" s="61">
        <v>0</v>
      </c>
      <c r="F64" s="61">
        <v>85180</v>
      </c>
      <c r="G64" s="61">
        <v>0</v>
      </c>
      <c r="H64" s="61">
        <v>0</v>
      </c>
      <c r="I64" s="39">
        <f t="shared" si="1"/>
        <v>553452</v>
      </c>
      <c r="J64" s="40">
        <f t="shared" si="2"/>
        <v>0.8056272269320556</v>
      </c>
      <c r="K64" s="40">
        <f t="shared" si="3"/>
        <v>0.040466020540173314</v>
      </c>
      <c r="L64" s="40">
        <f t="shared" si="4"/>
        <v>0</v>
      </c>
      <c r="M64" s="40">
        <f t="shared" si="5"/>
        <v>0.15390675252777114</v>
      </c>
      <c r="N64" s="40">
        <f t="shared" si="6"/>
        <v>0</v>
      </c>
      <c r="O64" s="40">
        <f t="shared" si="7"/>
        <v>0</v>
      </c>
    </row>
    <row r="65" spans="1:15" s="52" customFormat="1" ht="12.75">
      <c r="A65" s="14">
        <v>63</v>
      </c>
      <c r="B65" s="53" t="s">
        <v>78</v>
      </c>
      <c r="C65" s="60">
        <v>281279</v>
      </c>
      <c r="D65" s="61">
        <v>82471</v>
      </c>
      <c r="E65" s="61">
        <v>0</v>
      </c>
      <c r="F65" s="61">
        <v>1450</v>
      </c>
      <c r="G65" s="61">
        <v>0</v>
      </c>
      <c r="H65" s="61">
        <v>0</v>
      </c>
      <c r="I65" s="39">
        <f t="shared" si="1"/>
        <v>365200</v>
      </c>
      <c r="J65" s="40">
        <f t="shared" si="2"/>
        <v>0.7702053669222344</v>
      </c>
      <c r="K65" s="40">
        <f t="shared" si="3"/>
        <v>0.22582420591456737</v>
      </c>
      <c r="L65" s="40">
        <f t="shared" si="4"/>
        <v>0</v>
      </c>
      <c r="M65" s="40">
        <f t="shared" si="5"/>
        <v>0.003970427163198248</v>
      </c>
      <c r="N65" s="40">
        <f t="shared" si="6"/>
        <v>0</v>
      </c>
      <c r="O65" s="40">
        <f t="shared" si="7"/>
        <v>0</v>
      </c>
    </row>
    <row r="66" spans="1:15" s="52" customFormat="1" ht="12.75">
      <c r="A66" s="14">
        <v>64</v>
      </c>
      <c r="B66" s="53" t="s">
        <v>79</v>
      </c>
      <c r="C66" s="60">
        <v>381371</v>
      </c>
      <c r="D66" s="61">
        <v>61626</v>
      </c>
      <c r="E66" s="61">
        <v>797</v>
      </c>
      <c r="F66" s="61">
        <v>248113</v>
      </c>
      <c r="G66" s="61">
        <v>0</v>
      </c>
      <c r="H66" s="61">
        <v>43675</v>
      </c>
      <c r="I66" s="39">
        <f t="shared" si="1"/>
        <v>735582</v>
      </c>
      <c r="J66" s="40">
        <f t="shared" si="2"/>
        <v>0.5184615719253598</v>
      </c>
      <c r="K66" s="40">
        <f t="shared" si="3"/>
        <v>0.08377855901857305</v>
      </c>
      <c r="L66" s="40">
        <f t="shared" si="4"/>
        <v>0.0010834957897284056</v>
      </c>
      <c r="M66" s="40">
        <f t="shared" si="5"/>
        <v>0.3373016196698669</v>
      </c>
      <c r="N66" s="40">
        <f t="shared" si="6"/>
        <v>0</v>
      </c>
      <c r="O66" s="40">
        <f t="shared" si="7"/>
        <v>0.05937475359647191</v>
      </c>
    </row>
    <row r="67" spans="1:15" ht="12.75">
      <c r="A67" s="14">
        <v>65</v>
      </c>
      <c r="B67" s="54" t="s">
        <v>80</v>
      </c>
      <c r="C67" s="55">
        <v>2345008</v>
      </c>
      <c r="D67" s="56">
        <v>263569</v>
      </c>
      <c r="E67" s="56">
        <v>417481</v>
      </c>
      <c r="F67" s="56">
        <v>1125786</v>
      </c>
      <c r="G67" s="56">
        <v>0</v>
      </c>
      <c r="H67" s="56">
        <v>0</v>
      </c>
      <c r="I67" s="39">
        <f t="shared" si="1"/>
        <v>4151844</v>
      </c>
      <c r="J67" s="40">
        <f t="shared" si="2"/>
        <v>0.5648112019623088</v>
      </c>
      <c r="K67" s="40">
        <f t="shared" si="3"/>
        <v>0.063482394810595</v>
      </c>
      <c r="L67" s="40">
        <f t="shared" si="4"/>
        <v>0.10055315180435488</v>
      </c>
      <c r="M67" s="40">
        <f t="shared" si="5"/>
        <v>0.2711532514227413</v>
      </c>
      <c r="N67" s="40">
        <f t="shared" si="6"/>
        <v>0</v>
      </c>
      <c r="O67" s="40">
        <f t="shared" si="7"/>
        <v>0</v>
      </c>
    </row>
    <row r="68" spans="1:15" ht="12.75">
      <c r="A68" s="14">
        <v>66</v>
      </c>
      <c r="B68" s="53" t="s">
        <v>81</v>
      </c>
      <c r="C68" s="62">
        <v>57776</v>
      </c>
      <c r="D68" s="63">
        <v>17700</v>
      </c>
      <c r="E68" s="63">
        <v>4859</v>
      </c>
      <c r="F68" s="63">
        <v>29167</v>
      </c>
      <c r="G68" s="63">
        <v>0</v>
      </c>
      <c r="H68" s="63">
        <v>0</v>
      </c>
      <c r="I68" s="39">
        <f>SUM(C68:H68)</f>
        <v>109502</v>
      </c>
      <c r="J68" s="40">
        <f aca="true" t="shared" si="8" ref="J68:O70">C68/$I68</f>
        <v>0.5276250662088363</v>
      </c>
      <c r="K68" s="40">
        <f t="shared" si="8"/>
        <v>0.16164088327153842</v>
      </c>
      <c r="L68" s="40">
        <f t="shared" si="8"/>
        <v>0.04437361874668956</v>
      </c>
      <c r="M68" s="40">
        <f t="shared" si="8"/>
        <v>0.26636043177293567</v>
      </c>
      <c r="N68" s="40">
        <f t="shared" si="8"/>
        <v>0</v>
      </c>
      <c r="O68" s="40">
        <f t="shared" si="8"/>
        <v>0</v>
      </c>
    </row>
    <row r="69" spans="1:15" s="52" customFormat="1" ht="12.75">
      <c r="A69" s="14">
        <v>67</v>
      </c>
      <c r="B69" s="53" t="s">
        <v>82</v>
      </c>
      <c r="C69" s="60">
        <v>1549908</v>
      </c>
      <c r="D69" s="61">
        <v>29797</v>
      </c>
      <c r="E69" s="61">
        <v>10745</v>
      </c>
      <c r="F69" s="61">
        <v>42038</v>
      </c>
      <c r="G69" s="61">
        <v>0</v>
      </c>
      <c r="H69" s="61">
        <v>677113</v>
      </c>
      <c r="I69" s="39">
        <f>SUM(C69:H69)</f>
        <v>2309601</v>
      </c>
      <c r="J69" s="40">
        <f t="shared" si="8"/>
        <v>0.6710717565501574</v>
      </c>
      <c r="K69" s="40">
        <f t="shared" si="8"/>
        <v>0.01290136261631338</v>
      </c>
      <c r="L69" s="40">
        <f t="shared" si="8"/>
        <v>0.004652318733841906</v>
      </c>
      <c r="M69" s="40">
        <f t="shared" si="8"/>
        <v>0.018201412278571062</v>
      </c>
      <c r="N69" s="40">
        <f t="shared" si="8"/>
        <v>0</v>
      </c>
      <c r="O69" s="40">
        <f t="shared" si="8"/>
        <v>0.2931731498211163</v>
      </c>
    </row>
    <row r="70" spans="1:15" s="52" customFormat="1" ht="12.75">
      <c r="A70" s="14">
        <v>68</v>
      </c>
      <c r="B70" s="49" t="s">
        <v>83</v>
      </c>
      <c r="C70" s="60">
        <v>92831</v>
      </c>
      <c r="D70" s="61">
        <v>3600</v>
      </c>
      <c r="E70" s="61">
        <v>3694</v>
      </c>
      <c r="F70" s="61">
        <v>14979</v>
      </c>
      <c r="G70" s="61">
        <v>0</v>
      </c>
      <c r="H70" s="61">
        <v>0</v>
      </c>
      <c r="I70" s="50">
        <f>SUM(C70:H70)</f>
        <v>115104</v>
      </c>
      <c r="J70" s="51">
        <f t="shared" si="8"/>
        <v>0.8064967333889352</v>
      </c>
      <c r="K70" s="51">
        <f t="shared" si="8"/>
        <v>0.03127606338615513</v>
      </c>
      <c r="L70" s="51">
        <f t="shared" si="8"/>
        <v>0.03209271615234918</v>
      </c>
      <c r="M70" s="51">
        <f t="shared" si="8"/>
        <v>0.13013448707256048</v>
      </c>
      <c r="N70" s="51">
        <f t="shared" si="8"/>
        <v>0</v>
      </c>
      <c r="O70" s="51">
        <f t="shared" si="8"/>
        <v>0</v>
      </c>
    </row>
    <row r="71" spans="1:15" s="52" customFormat="1" ht="12.75">
      <c r="A71" s="15">
        <v>69</v>
      </c>
      <c r="B71" s="24" t="s">
        <v>127</v>
      </c>
      <c r="C71" s="70">
        <v>526317</v>
      </c>
      <c r="D71" s="71">
        <v>11804</v>
      </c>
      <c r="E71" s="71">
        <v>137427</v>
      </c>
      <c r="F71" s="71">
        <v>10696</v>
      </c>
      <c r="G71" s="71">
        <v>0</v>
      </c>
      <c r="H71" s="71">
        <v>0</v>
      </c>
      <c r="I71" s="2">
        <f>SUM(C71:H71)</f>
        <v>686244</v>
      </c>
      <c r="J71" s="23">
        <f aca="true" t="shared" si="9" ref="J71:O71">C71/$I71</f>
        <v>0.7669531536887754</v>
      </c>
      <c r="K71" s="23">
        <f t="shared" si="9"/>
        <v>0.01720087898764871</v>
      </c>
      <c r="L71" s="23">
        <f t="shared" si="9"/>
        <v>0.2002596744015248</v>
      </c>
      <c r="M71" s="23">
        <f t="shared" si="9"/>
        <v>0.015586292922051048</v>
      </c>
      <c r="N71" s="23">
        <f t="shared" si="9"/>
        <v>0</v>
      </c>
      <c r="O71" s="23">
        <f t="shared" si="9"/>
        <v>0</v>
      </c>
    </row>
    <row r="72" spans="1:15" ht="12.75">
      <c r="A72" s="25"/>
      <c r="B72" s="26" t="s">
        <v>15</v>
      </c>
      <c r="C72" s="27">
        <f aca="true" t="shared" si="10" ref="C72:I72">SUM(C3:C71)</f>
        <v>73067498</v>
      </c>
      <c r="D72" s="27">
        <f t="shared" si="10"/>
        <v>21052518</v>
      </c>
      <c r="E72" s="27">
        <f t="shared" si="10"/>
        <v>20376869</v>
      </c>
      <c r="F72" s="27">
        <f t="shared" si="10"/>
        <v>20484582</v>
      </c>
      <c r="G72" s="27">
        <f t="shared" si="10"/>
        <v>76843</v>
      </c>
      <c r="H72" s="27">
        <f t="shared" si="10"/>
        <v>44205724</v>
      </c>
      <c r="I72" s="28">
        <f t="shared" si="10"/>
        <v>179264034</v>
      </c>
      <c r="J72" s="29">
        <f aca="true" t="shared" si="11" ref="J72:O72">C72/$I72</f>
        <v>0.4075970866526411</v>
      </c>
      <c r="K72" s="29">
        <f t="shared" si="11"/>
        <v>0.11743860455578055</v>
      </c>
      <c r="L72" s="29">
        <f t="shared" si="11"/>
        <v>0.11366958862478795</v>
      </c>
      <c r="M72" s="29">
        <f t="shared" si="11"/>
        <v>0.1142704509260346</v>
      </c>
      <c r="N72" s="29">
        <f t="shared" si="11"/>
        <v>0.00042865821038033766</v>
      </c>
      <c r="O72" s="29">
        <f t="shared" si="11"/>
        <v>0.24659561103037544</v>
      </c>
    </row>
    <row r="73" spans="1:15" ht="12.75">
      <c r="A73" s="30"/>
      <c r="B73" s="8"/>
      <c r="C73" s="31"/>
      <c r="D73" s="31"/>
      <c r="E73" s="31"/>
      <c r="F73" s="31"/>
      <c r="G73" s="31"/>
      <c r="H73" s="31"/>
      <c r="I73" s="81"/>
      <c r="J73" s="32"/>
      <c r="K73" s="32"/>
      <c r="L73" s="32"/>
      <c r="M73" s="32"/>
      <c r="N73" s="32"/>
      <c r="O73" s="80"/>
    </row>
    <row r="74" spans="1:15" s="52" customFormat="1" ht="12.75">
      <c r="A74" s="14">
        <v>318</v>
      </c>
      <c r="B74" s="53" t="s">
        <v>84</v>
      </c>
      <c r="C74" s="77">
        <v>159572</v>
      </c>
      <c r="D74" s="78">
        <v>0</v>
      </c>
      <c r="E74" s="78">
        <v>0</v>
      </c>
      <c r="F74" s="78">
        <v>22416</v>
      </c>
      <c r="G74" s="78">
        <v>0</v>
      </c>
      <c r="H74" s="78">
        <v>0</v>
      </c>
      <c r="I74" s="39">
        <f>SUM(C74:H74)</f>
        <v>181988</v>
      </c>
      <c r="J74" s="40">
        <f aca="true" t="shared" si="12" ref="J74:O76">C74/$I74</f>
        <v>0.8768270435413323</v>
      </c>
      <c r="K74" s="40">
        <f t="shared" si="12"/>
        <v>0</v>
      </c>
      <c r="L74" s="40">
        <f t="shared" si="12"/>
        <v>0</v>
      </c>
      <c r="M74" s="40">
        <f t="shared" si="12"/>
        <v>0.1231729564586676</v>
      </c>
      <c r="N74" s="40">
        <f t="shared" si="12"/>
        <v>0</v>
      </c>
      <c r="O74" s="40">
        <f t="shared" si="12"/>
        <v>0</v>
      </c>
    </row>
    <row r="75" spans="1:15" ht="12.75">
      <c r="A75" s="3">
        <v>319</v>
      </c>
      <c r="B75" s="4" t="s">
        <v>85</v>
      </c>
      <c r="C75" s="71">
        <v>81836</v>
      </c>
      <c r="D75" s="71">
        <v>3000</v>
      </c>
      <c r="E75" s="71">
        <v>0</v>
      </c>
      <c r="F75" s="71">
        <v>450</v>
      </c>
      <c r="G75" s="71">
        <v>0</v>
      </c>
      <c r="H75" s="71">
        <v>0</v>
      </c>
      <c r="I75" s="33">
        <f>SUM(C75:H75)</f>
        <v>85286</v>
      </c>
      <c r="J75" s="34">
        <f t="shared" si="12"/>
        <v>0.9595478742114767</v>
      </c>
      <c r="K75" s="34">
        <f t="shared" si="12"/>
        <v>0.03517576155523767</v>
      </c>
      <c r="L75" s="34">
        <f t="shared" si="12"/>
        <v>0</v>
      </c>
      <c r="M75" s="34">
        <f t="shared" si="12"/>
        <v>0.005276364233285651</v>
      </c>
      <c r="N75" s="34">
        <f t="shared" si="12"/>
        <v>0</v>
      </c>
      <c r="O75" s="34">
        <f t="shared" si="12"/>
        <v>0</v>
      </c>
    </row>
    <row r="76" spans="1:15" ht="12.75">
      <c r="A76" s="11"/>
      <c r="B76" s="12" t="s">
        <v>86</v>
      </c>
      <c r="C76" s="35">
        <f aca="true" t="shared" si="13" ref="C76:I76">SUM(C74:C75)</f>
        <v>241408</v>
      </c>
      <c r="D76" s="35">
        <f t="shared" si="13"/>
        <v>3000</v>
      </c>
      <c r="E76" s="35">
        <f t="shared" si="13"/>
        <v>0</v>
      </c>
      <c r="F76" s="35">
        <f t="shared" si="13"/>
        <v>22866</v>
      </c>
      <c r="G76" s="35">
        <f t="shared" si="13"/>
        <v>0</v>
      </c>
      <c r="H76" s="35">
        <f t="shared" si="13"/>
        <v>0</v>
      </c>
      <c r="I76" s="10">
        <f t="shared" si="13"/>
        <v>267274</v>
      </c>
      <c r="J76" s="36">
        <f t="shared" si="12"/>
        <v>0.9032229098228783</v>
      </c>
      <c r="K76" s="36">
        <f t="shared" si="12"/>
        <v>0.011224436346221481</v>
      </c>
      <c r="L76" s="36">
        <f t="shared" si="12"/>
        <v>0</v>
      </c>
      <c r="M76" s="36">
        <f t="shared" si="12"/>
        <v>0.08555265383090012</v>
      </c>
      <c r="N76" s="36">
        <f t="shared" si="12"/>
        <v>0</v>
      </c>
      <c r="O76" s="36">
        <f t="shared" si="12"/>
        <v>0</v>
      </c>
    </row>
    <row r="77" spans="1:15" ht="12.75">
      <c r="A77" s="6"/>
      <c r="B77" s="7"/>
      <c r="C77" s="31"/>
      <c r="D77" s="31"/>
      <c r="E77" s="31"/>
      <c r="F77" s="31"/>
      <c r="G77" s="31"/>
      <c r="H77" s="31"/>
      <c r="I77" s="81"/>
      <c r="J77" s="32"/>
      <c r="K77" s="32"/>
      <c r="L77" s="32"/>
      <c r="M77" s="32"/>
      <c r="N77" s="32"/>
      <c r="O77" s="80"/>
    </row>
    <row r="78" spans="1:15" ht="12.75">
      <c r="A78" s="64">
        <v>321</v>
      </c>
      <c r="B78" s="65" t="s">
        <v>87</v>
      </c>
      <c r="C78" s="62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39">
        <f aca="true" t="shared" si="14" ref="I78:I85">SUM(C78:H78)</f>
        <v>0</v>
      </c>
      <c r="J78" s="40" t="e">
        <f aca="true" t="shared" si="15" ref="J78:O86">C78/$I78</f>
        <v>#DIV/0!</v>
      </c>
      <c r="K78" s="40" t="e">
        <f t="shared" si="15"/>
        <v>#DIV/0!</v>
      </c>
      <c r="L78" s="40" t="e">
        <f t="shared" si="15"/>
        <v>#DIV/0!</v>
      </c>
      <c r="M78" s="40" t="e">
        <f t="shared" si="15"/>
        <v>#DIV/0!</v>
      </c>
      <c r="N78" s="40" t="e">
        <f t="shared" si="15"/>
        <v>#DIV/0!</v>
      </c>
      <c r="O78" s="40" t="e">
        <f t="shared" si="15"/>
        <v>#DIV/0!</v>
      </c>
    </row>
    <row r="79" spans="1:15" s="52" customFormat="1" ht="12.75">
      <c r="A79" s="14">
        <v>329</v>
      </c>
      <c r="B79" s="53" t="s">
        <v>88</v>
      </c>
      <c r="C79" s="60">
        <v>110889</v>
      </c>
      <c r="D79" s="61">
        <v>14961</v>
      </c>
      <c r="E79" s="61">
        <v>2554</v>
      </c>
      <c r="F79" s="61">
        <v>54620</v>
      </c>
      <c r="G79" s="61">
        <v>0</v>
      </c>
      <c r="H79" s="61">
        <v>0</v>
      </c>
      <c r="I79" s="39">
        <f t="shared" si="14"/>
        <v>183024</v>
      </c>
      <c r="J79" s="40">
        <f t="shared" si="15"/>
        <v>0.6058713611329661</v>
      </c>
      <c r="K79" s="40">
        <f t="shared" si="15"/>
        <v>0.08174337791765014</v>
      </c>
      <c r="L79" s="40">
        <f t="shared" si="15"/>
        <v>0.01395445406066964</v>
      </c>
      <c r="M79" s="40">
        <f t="shared" si="15"/>
        <v>0.29843080688871404</v>
      </c>
      <c r="N79" s="40">
        <f t="shared" si="15"/>
        <v>0</v>
      </c>
      <c r="O79" s="40">
        <f t="shared" si="15"/>
        <v>0</v>
      </c>
    </row>
    <row r="80" spans="1:15" s="52" customFormat="1" ht="12.75">
      <c r="A80" s="14">
        <v>331</v>
      </c>
      <c r="B80" s="53" t="s">
        <v>89</v>
      </c>
      <c r="C80" s="60">
        <v>96693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  <c r="I80" s="39">
        <f t="shared" si="14"/>
        <v>96693</v>
      </c>
      <c r="J80" s="40">
        <f t="shared" si="15"/>
        <v>1</v>
      </c>
      <c r="K80" s="40">
        <f t="shared" si="15"/>
        <v>0</v>
      </c>
      <c r="L80" s="40">
        <f t="shared" si="15"/>
        <v>0</v>
      </c>
      <c r="M80" s="40">
        <f t="shared" si="15"/>
        <v>0</v>
      </c>
      <c r="N80" s="40">
        <f t="shared" si="15"/>
        <v>0</v>
      </c>
      <c r="O80" s="40">
        <f t="shared" si="15"/>
        <v>0</v>
      </c>
    </row>
    <row r="81" spans="1:15" s="52" customFormat="1" ht="12.75">
      <c r="A81" s="14">
        <v>333</v>
      </c>
      <c r="B81" s="53" t="s">
        <v>90</v>
      </c>
      <c r="C81" s="60">
        <v>180322</v>
      </c>
      <c r="D81" s="61">
        <v>0</v>
      </c>
      <c r="E81" s="61">
        <v>0</v>
      </c>
      <c r="F81" s="61">
        <v>23233</v>
      </c>
      <c r="G81" s="61">
        <v>0</v>
      </c>
      <c r="H81" s="61">
        <v>0</v>
      </c>
      <c r="I81" s="39">
        <f t="shared" si="14"/>
        <v>203555</v>
      </c>
      <c r="J81" s="40">
        <f t="shared" si="15"/>
        <v>0.8858637714622584</v>
      </c>
      <c r="K81" s="40">
        <f t="shared" si="15"/>
        <v>0</v>
      </c>
      <c r="L81" s="40">
        <f t="shared" si="15"/>
        <v>0</v>
      </c>
      <c r="M81" s="40">
        <f t="shared" si="15"/>
        <v>0.11413622853774165</v>
      </c>
      <c r="N81" s="40">
        <f t="shared" si="15"/>
        <v>0</v>
      </c>
      <c r="O81" s="40">
        <f t="shared" si="15"/>
        <v>0</v>
      </c>
    </row>
    <row r="82" spans="1:15" ht="12.75">
      <c r="A82" s="15">
        <v>336</v>
      </c>
      <c r="B82" s="72" t="s">
        <v>91</v>
      </c>
      <c r="C82" s="55">
        <v>76407</v>
      </c>
      <c r="D82" s="56">
        <v>24015</v>
      </c>
      <c r="E82" s="56">
        <v>3832</v>
      </c>
      <c r="F82" s="56">
        <v>28571</v>
      </c>
      <c r="G82" s="56">
        <v>0</v>
      </c>
      <c r="H82" s="56">
        <v>0</v>
      </c>
      <c r="I82" s="33">
        <f t="shared" si="14"/>
        <v>132825</v>
      </c>
      <c r="J82" s="34">
        <f t="shared" si="15"/>
        <v>0.5752456239412761</v>
      </c>
      <c r="K82" s="34">
        <f t="shared" si="15"/>
        <v>0.1808018068887634</v>
      </c>
      <c r="L82" s="34">
        <f t="shared" si="15"/>
        <v>0.028849990589121025</v>
      </c>
      <c r="M82" s="34">
        <f t="shared" si="15"/>
        <v>0.21510257858083945</v>
      </c>
      <c r="N82" s="34">
        <f t="shared" si="15"/>
        <v>0</v>
      </c>
      <c r="O82" s="34">
        <f t="shared" si="15"/>
        <v>0</v>
      </c>
    </row>
    <row r="83" spans="1:15" ht="12.75">
      <c r="A83" s="14">
        <v>337</v>
      </c>
      <c r="B83" s="53" t="s">
        <v>92</v>
      </c>
      <c r="C83" s="62">
        <v>166094</v>
      </c>
      <c r="D83" s="63">
        <v>26374</v>
      </c>
      <c r="E83" s="63">
        <v>0</v>
      </c>
      <c r="F83" s="63">
        <v>0</v>
      </c>
      <c r="G83" s="63">
        <v>0</v>
      </c>
      <c r="H83" s="63">
        <v>0</v>
      </c>
      <c r="I83" s="39">
        <f t="shared" si="14"/>
        <v>192468</v>
      </c>
      <c r="J83" s="40">
        <f t="shared" si="15"/>
        <v>0.8629694286842489</v>
      </c>
      <c r="K83" s="40">
        <f t="shared" si="15"/>
        <v>0.1370305713157512</v>
      </c>
      <c r="L83" s="40">
        <f t="shared" si="15"/>
        <v>0</v>
      </c>
      <c r="M83" s="40">
        <f t="shared" si="15"/>
        <v>0</v>
      </c>
      <c r="N83" s="40">
        <f t="shared" si="15"/>
        <v>0</v>
      </c>
      <c r="O83" s="40">
        <f t="shared" si="15"/>
        <v>0</v>
      </c>
    </row>
    <row r="84" spans="1:15" s="52" customFormat="1" ht="12.75">
      <c r="A84" s="14">
        <v>339</v>
      </c>
      <c r="B84" s="41" t="s">
        <v>93</v>
      </c>
      <c r="C84" s="61">
        <v>1525</v>
      </c>
      <c r="D84" s="61">
        <v>0</v>
      </c>
      <c r="E84" s="61">
        <v>182918</v>
      </c>
      <c r="F84" s="61">
        <v>0</v>
      </c>
      <c r="G84" s="61">
        <v>0</v>
      </c>
      <c r="H84" s="61">
        <v>0</v>
      </c>
      <c r="I84" s="39">
        <f>SUM(C84:H84)</f>
        <v>184443</v>
      </c>
      <c r="J84" s="40">
        <f aca="true" t="shared" si="16" ref="J84:O84">C84/$I84</f>
        <v>0.00826813703962742</v>
      </c>
      <c r="K84" s="40">
        <f t="shared" si="16"/>
        <v>0</v>
      </c>
      <c r="L84" s="40">
        <f t="shared" si="16"/>
        <v>0.9917318629603726</v>
      </c>
      <c r="M84" s="40">
        <f t="shared" si="16"/>
        <v>0</v>
      </c>
      <c r="N84" s="40">
        <f t="shared" si="16"/>
        <v>0</v>
      </c>
      <c r="O84" s="40">
        <f t="shared" si="16"/>
        <v>0</v>
      </c>
    </row>
    <row r="85" spans="1:15" ht="12.75">
      <c r="A85" s="15">
        <v>340</v>
      </c>
      <c r="B85" s="37" t="s">
        <v>117</v>
      </c>
      <c r="C85" s="71">
        <v>739752</v>
      </c>
      <c r="D85" s="71">
        <v>2350</v>
      </c>
      <c r="E85" s="71">
        <v>0</v>
      </c>
      <c r="F85" s="71">
        <v>0</v>
      </c>
      <c r="G85" s="71">
        <v>0</v>
      </c>
      <c r="H85" s="71">
        <v>0</v>
      </c>
      <c r="I85" s="33">
        <f t="shared" si="14"/>
        <v>742102</v>
      </c>
      <c r="J85" s="34">
        <f t="shared" si="15"/>
        <v>0.9968333194089222</v>
      </c>
      <c r="K85" s="34">
        <f t="shared" si="15"/>
        <v>0.0031666805910777764</v>
      </c>
      <c r="L85" s="34">
        <f t="shared" si="15"/>
        <v>0</v>
      </c>
      <c r="M85" s="34">
        <f t="shared" si="15"/>
        <v>0</v>
      </c>
      <c r="N85" s="34">
        <f t="shared" si="15"/>
        <v>0</v>
      </c>
      <c r="O85" s="34">
        <f t="shared" si="15"/>
        <v>0</v>
      </c>
    </row>
    <row r="86" spans="1:15" ht="12.75">
      <c r="A86" s="11"/>
      <c r="B86" s="12" t="s">
        <v>94</v>
      </c>
      <c r="C86" s="35">
        <f>SUM(C78:C85)</f>
        <v>1371682</v>
      </c>
      <c r="D86" s="35">
        <f aca="true" t="shared" si="17" ref="D86:I86">SUM(D78:D85)</f>
        <v>67700</v>
      </c>
      <c r="E86" s="35">
        <f>SUM(E78:E85)</f>
        <v>189304</v>
      </c>
      <c r="F86" s="35">
        <f>SUM(F78:F85)</f>
        <v>106424</v>
      </c>
      <c r="G86" s="35">
        <f t="shared" si="17"/>
        <v>0</v>
      </c>
      <c r="H86" s="35">
        <f>SUM(H78:H85)</f>
        <v>0</v>
      </c>
      <c r="I86" s="10">
        <f t="shared" si="17"/>
        <v>1735110</v>
      </c>
      <c r="J86" s="36">
        <f t="shared" si="15"/>
        <v>0.7905446916910167</v>
      </c>
      <c r="K86" s="36">
        <f t="shared" si="15"/>
        <v>0.03901769916604711</v>
      </c>
      <c r="L86" s="36">
        <f t="shared" si="15"/>
        <v>0.10910201658684464</v>
      </c>
      <c r="M86" s="36">
        <f t="shared" si="15"/>
        <v>0.06133559255609154</v>
      </c>
      <c r="N86" s="36">
        <f t="shared" si="15"/>
        <v>0</v>
      </c>
      <c r="O86" s="36">
        <f t="shared" si="15"/>
        <v>0</v>
      </c>
    </row>
    <row r="87" spans="1:15" ht="12.75">
      <c r="A87" s="6"/>
      <c r="B87" s="7"/>
      <c r="C87" s="31"/>
      <c r="D87" s="31"/>
      <c r="E87" s="31"/>
      <c r="F87" s="31"/>
      <c r="G87" s="31"/>
      <c r="H87" s="31"/>
      <c r="I87" s="81"/>
      <c r="J87" s="32"/>
      <c r="K87" s="32"/>
      <c r="L87" s="32"/>
      <c r="M87" s="32"/>
      <c r="N87" s="32"/>
      <c r="O87" s="80"/>
    </row>
    <row r="88" spans="1:15" ht="14.25" customHeight="1">
      <c r="A88" s="42">
        <v>300</v>
      </c>
      <c r="B88" s="66" t="s">
        <v>95</v>
      </c>
      <c r="C88" s="62">
        <v>206361</v>
      </c>
      <c r="D88" s="63">
        <v>0</v>
      </c>
      <c r="E88" s="63">
        <v>13925</v>
      </c>
      <c r="F88" s="63">
        <v>119490</v>
      </c>
      <c r="G88" s="63">
        <v>0</v>
      </c>
      <c r="H88" s="63">
        <v>0</v>
      </c>
      <c r="I88" s="39">
        <f aca="true" t="shared" si="18" ref="I88:I114">SUM(C88:H88)</f>
        <v>339776</v>
      </c>
      <c r="J88" s="40">
        <f aca="true" t="shared" si="19" ref="J88:O114">C88/$I88</f>
        <v>0.6073442503296289</v>
      </c>
      <c r="K88" s="40">
        <f t="shared" si="19"/>
        <v>0</v>
      </c>
      <c r="L88" s="40">
        <f t="shared" si="19"/>
        <v>0.040982882840459596</v>
      </c>
      <c r="M88" s="40">
        <f t="shared" si="19"/>
        <v>0.35167286682991145</v>
      </c>
      <c r="N88" s="40">
        <f t="shared" si="19"/>
        <v>0</v>
      </c>
      <c r="O88" s="40">
        <f t="shared" si="19"/>
        <v>0</v>
      </c>
    </row>
    <row r="89" spans="1:15" s="52" customFormat="1" ht="12.75">
      <c r="A89" s="45">
        <v>300</v>
      </c>
      <c r="B89" s="74" t="s">
        <v>96</v>
      </c>
      <c r="C89" s="60">
        <v>21037</v>
      </c>
      <c r="D89" s="61">
        <v>0</v>
      </c>
      <c r="E89" s="61">
        <v>0</v>
      </c>
      <c r="F89" s="61">
        <v>130407</v>
      </c>
      <c r="G89" s="61">
        <v>0</v>
      </c>
      <c r="H89" s="61">
        <v>0</v>
      </c>
      <c r="I89" s="39">
        <f t="shared" si="18"/>
        <v>151444</v>
      </c>
      <c r="J89" s="40">
        <f>C89/$I89</f>
        <v>0.1389094318692058</v>
      </c>
      <c r="K89" s="40">
        <f t="shared" si="19"/>
        <v>0</v>
      </c>
      <c r="L89" s="40">
        <f t="shared" si="19"/>
        <v>0</v>
      </c>
      <c r="M89" s="40">
        <f t="shared" si="19"/>
        <v>0.8610905681307942</v>
      </c>
      <c r="N89" s="40">
        <f t="shared" si="19"/>
        <v>0</v>
      </c>
      <c r="O89" s="40">
        <f t="shared" si="19"/>
        <v>0</v>
      </c>
    </row>
    <row r="90" spans="1:15" s="52" customFormat="1" ht="12.75">
      <c r="A90" s="45">
        <v>385</v>
      </c>
      <c r="B90" s="74" t="s">
        <v>118</v>
      </c>
      <c r="C90" s="60">
        <v>0</v>
      </c>
      <c r="D90" s="61">
        <v>0</v>
      </c>
      <c r="E90" s="61">
        <v>0</v>
      </c>
      <c r="F90" s="61">
        <v>0</v>
      </c>
      <c r="G90" s="61">
        <v>0</v>
      </c>
      <c r="H90" s="61">
        <v>0</v>
      </c>
      <c r="I90" s="39">
        <f t="shared" si="18"/>
        <v>0</v>
      </c>
      <c r="J90" s="40" t="e">
        <f t="shared" si="19"/>
        <v>#DIV/0!</v>
      </c>
      <c r="K90" s="40" t="e">
        <f t="shared" si="19"/>
        <v>#DIV/0!</v>
      </c>
      <c r="L90" s="40" t="e">
        <f t="shared" si="19"/>
        <v>#DIV/0!</v>
      </c>
      <c r="M90" s="40" t="e">
        <f t="shared" si="19"/>
        <v>#DIV/0!</v>
      </c>
      <c r="N90" s="40" t="e">
        <f t="shared" si="19"/>
        <v>#DIV/0!</v>
      </c>
      <c r="O90" s="40" t="e">
        <f t="shared" si="19"/>
        <v>#DIV/0!</v>
      </c>
    </row>
    <row r="91" spans="1:15" s="52" customFormat="1" ht="12.75">
      <c r="A91" s="45">
        <v>386</v>
      </c>
      <c r="B91" s="74" t="s">
        <v>119</v>
      </c>
      <c r="C91" s="60">
        <v>1191</v>
      </c>
      <c r="D91" s="61">
        <v>0</v>
      </c>
      <c r="E91" s="61">
        <v>0</v>
      </c>
      <c r="F91" s="61">
        <v>0</v>
      </c>
      <c r="G91" s="61">
        <v>0</v>
      </c>
      <c r="H91" s="61">
        <v>0</v>
      </c>
      <c r="I91" s="39">
        <f t="shared" si="18"/>
        <v>1191</v>
      </c>
      <c r="J91" s="40">
        <f t="shared" si="19"/>
        <v>1</v>
      </c>
      <c r="K91" s="40">
        <f t="shared" si="19"/>
        <v>0</v>
      </c>
      <c r="L91" s="40">
        <f t="shared" si="19"/>
        <v>0</v>
      </c>
      <c r="M91" s="40">
        <f t="shared" si="19"/>
        <v>0</v>
      </c>
      <c r="N91" s="40">
        <f t="shared" si="19"/>
        <v>0</v>
      </c>
      <c r="O91" s="40">
        <f t="shared" si="19"/>
        <v>0</v>
      </c>
    </row>
    <row r="92" spans="1:15" ht="12.75">
      <c r="A92" s="46">
        <v>387</v>
      </c>
      <c r="B92" s="73" t="s">
        <v>120</v>
      </c>
      <c r="C92" s="55">
        <v>67007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33">
        <f t="shared" si="18"/>
        <v>67007</v>
      </c>
      <c r="J92" s="34">
        <f t="shared" si="19"/>
        <v>1</v>
      </c>
      <c r="K92" s="34">
        <f t="shared" si="19"/>
        <v>0</v>
      </c>
      <c r="L92" s="34">
        <f t="shared" si="19"/>
        <v>0</v>
      </c>
      <c r="M92" s="34">
        <f t="shared" si="19"/>
        <v>0</v>
      </c>
      <c r="N92" s="34">
        <f t="shared" si="19"/>
        <v>0</v>
      </c>
      <c r="O92" s="34">
        <f t="shared" si="19"/>
        <v>0</v>
      </c>
    </row>
    <row r="93" spans="1:15" ht="12.75">
      <c r="A93" s="42">
        <v>388</v>
      </c>
      <c r="B93" s="67" t="s">
        <v>121</v>
      </c>
      <c r="C93" s="62">
        <v>6486</v>
      </c>
      <c r="D93" s="63">
        <v>0</v>
      </c>
      <c r="E93" s="63">
        <v>0</v>
      </c>
      <c r="F93" s="63">
        <v>0</v>
      </c>
      <c r="G93" s="63">
        <v>0</v>
      </c>
      <c r="H93" s="63">
        <v>0</v>
      </c>
      <c r="I93" s="68">
        <f>SUM(C93:H93)</f>
        <v>6486</v>
      </c>
      <c r="J93" s="69">
        <f aca="true" t="shared" si="20" ref="J93:O97">C93/$I93</f>
        <v>1</v>
      </c>
      <c r="K93" s="69">
        <f t="shared" si="20"/>
        <v>0</v>
      </c>
      <c r="L93" s="69">
        <f t="shared" si="20"/>
        <v>0</v>
      </c>
      <c r="M93" s="69">
        <f t="shared" si="20"/>
        <v>0</v>
      </c>
      <c r="N93" s="69">
        <f t="shared" si="20"/>
        <v>0</v>
      </c>
      <c r="O93" s="69">
        <f t="shared" si="20"/>
        <v>0</v>
      </c>
    </row>
    <row r="94" spans="1:15" s="52" customFormat="1" ht="12.75">
      <c r="A94" s="45">
        <v>389</v>
      </c>
      <c r="B94" s="74" t="s">
        <v>122</v>
      </c>
      <c r="C94" s="60">
        <v>6945</v>
      </c>
      <c r="D94" s="61">
        <v>0</v>
      </c>
      <c r="E94" s="61">
        <v>0</v>
      </c>
      <c r="F94" s="61">
        <v>0</v>
      </c>
      <c r="G94" s="61">
        <v>0</v>
      </c>
      <c r="H94" s="61">
        <v>0</v>
      </c>
      <c r="I94" s="39">
        <f>SUM(C94:H94)</f>
        <v>6945</v>
      </c>
      <c r="J94" s="40">
        <f t="shared" si="20"/>
        <v>1</v>
      </c>
      <c r="K94" s="40">
        <f t="shared" si="20"/>
        <v>0</v>
      </c>
      <c r="L94" s="40">
        <f t="shared" si="20"/>
        <v>0</v>
      </c>
      <c r="M94" s="40">
        <f t="shared" si="20"/>
        <v>0</v>
      </c>
      <c r="N94" s="40">
        <f t="shared" si="20"/>
        <v>0</v>
      </c>
      <c r="O94" s="40">
        <f t="shared" si="20"/>
        <v>0</v>
      </c>
    </row>
    <row r="95" spans="1:15" s="52" customFormat="1" ht="12.75">
      <c r="A95" s="45">
        <v>390</v>
      </c>
      <c r="B95" s="74" t="s">
        <v>97</v>
      </c>
      <c r="C95" s="60">
        <v>76786</v>
      </c>
      <c r="D95" s="61">
        <v>0</v>
      </c>
      <c r="E95" s="61">
        <v>87130</v>
      </c>
      <c r="F95" s="61">
        <v>0</v>
      </c>
      <c r="G95" s="61">
        <v>0</v>
      </c>
      <c r="H95" s="61">
        <v>0</v>
      </c>
      <c r="I95" s="39">
        <f>SUM(C95:H95)</f>
        <v>163916</v>
      </c>
      <c r="J95" s="40">
        <f t="shared" si="20"/>
        <v>0.4684472534712902</v>
      </c>
      <c r="K95" s="40">
        <f t="shared" si="20"/>
        <v>0</v>
      </c>
      <c r="L95" s="40">
        <f t="shared" si="20"/>
        <v>0.5315527465287099</v>
      </c>
      <c r="M95" s="40">
        <f t="shared" si="20"/>
        <v>0</v>
      </c>
      <c r="N95" s="40">
        <f t="shared" si="20"/>
        <v>0</v>
      </c>
      <c r="O95" s="40">
        <f t="shared" si="20"/>
        <v>0</v>
      </c>
    </row>
    <row r="96" spans="1:15" s="52" customFormat="1" ht="12.75">
      <c r="A96" s="45">
        <v>391</v>
      </c>
      <c r="B96" s="74" t="s">
        <v>98</v>
      </c>
      <c r="C96" s="60">
        <v>36314</v>
      </c>
      <c r="D96" s="61">
        <v>0</v>
      </c>
      <c r="E96" s="61">
        <v>0</v>
      </c>
      <c r="F96" s="61">
        <v>0</v>
      </c>
      <c r="G96" s="61">
        <v>0</v>
      </c>
      <c r="H96" s="61">
        <v>0</v>
      </c>
      <c r="I96" s="39">
        <f>SUM(C96:H96)</f>
        <v>36314</v>
      </c>
      <c r="J96" s="40">
        <f t="shared" si="20"/>
        <v>1</v>
      </c>
      <c r="K96" s="40">
        <f t="shared" si="20"/>
        <v>0</v>
      </c>
      <c r="L96" s="40">
        <f t="shared" si="20"/>
        <v>0</v>
      </c>
      <c r="M96" s="40">
        <f t="shared" si="20"/>
        <v>0</v>
      </c>
      <c r="N96" s="40">
        <f t="shared" si="20"/>
        <v>0</v>
      </c>
      <c r="O96" s="40">
        <f t="shared" si="20"/>
        <v>0</v>
      </c>
    </row>
    <row r="97" spans="1:15" ht="12.75">
      <c r="A97" s="46">
        <v>392</v>
      </c>
      <c r="B97" s="73" t="s">
        <v>99</v>
      </c>
      <c r="C97" s="55">
        <v>24045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I97" s="33">
        <f>SUM(C97:H97)</f>
        <v>24045</v>
      </c>
      <c r="J97" s="34">
        <f t="shared" si="20"/>
        <v>1</v>
      </c>
      <c r="K97" s="34">
        <f t="shared" si="20"/>
        <v>0</v>
      </c>
      <c r="L97" s="34">
        <f t="shared" si="20"/>
        <v>0</v>
      </c>
      <c r="M97" s="34">
        <f t="shared" si="20"/>
        <v>0</v>
      </c>
      <c r="N97" s="34">
        <f t="shared" si="20"/>
        <v>0</v>
      </c>
      <c r="O97" s="34">
        <f t="shared" si="20"/>
        <v>0</v>
      </c>
    </row>
    <row r="98" spans="1:15" ht="12.75">
      <c r="A98" s="43">
        <v>392</v>
      </c>
      <c r="B98" s="44" t="s">
        <v>100</v>
      </c>
      <c r="C98" s="63">
        <v>24284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8">
        <f t="shared" si="18"/>
        <v>24284</v>
      </c>
      <c r="J98" s="69">
        <f t="shared" si="19"/>
        <v>1</v>
      </c>
      <c r="K98" s="69">
        <f t="shared" si="19"/>
        <v>0</v>
      </c>
      <c r="L98" s="69">
        <f t="shared" si="19"/>
        <v>0</v>
      </c>
      <c r="M98" s="69">
        <f t="shared" si="19"/>
        <v>0</v>
      </c>
      <c r="N98" s="69">
        <f t="shared" si="19"/>
        <v>0</v>
      </c>
      <c r="O98" s="69">
        <f t="shared" si="19"/>
        <v>0</v>
      </c>
    </row>
    <row r="99" spans="1:15" s="52" customFormat="1" ht="12.75">
      <c r="A99" s="45">
        <v>393</v>
      </c>
      <c r="B99" s="74" t="s">
        <v>101</v>
      </c>
      <c r="C99" s="60">
        <v>67511</v>
      </c>
      <c r="D99" s="61">
        <v>32446</v>
      </c>
      <c r="E99" s="61">
        <v>0</v>
      </c>
      <c r="F99" s="61">
        <v>0</v>
      </c>
      <c r="G99" s="61">
        <v>0</v>
      </c>
      <c r="H99" s="61">
        <v>0</v>
      </c>
      <c r="I99" s="39">
        <f t="shared" si="18"/>
        <v>99957</v>
      </c>
      <c r="J99" s="40">
        <f t="shared" si="19"/>
        <v>0.6754004221815381</v>
      </c>
      <c r="K99" s="40">
        <f t="shared" si="19"/>
        <v>0.32459957781846194</v>
      </c>
      <c r="L99" s="40">
        <f t="shared" si="19"/>
        <v>0</v>
      </c>
      <c r="M99" s="40">
        <f t="shared" si="19"/>
        <v>0</v>
      </c>
      <c r="N99" s="40">
        <f t="shared" si="19"/>
        <v>0</v>
      </c>
      <c r="O99" s="40">
        <f t="shared" si="19"/>
        <v>0</v>
      </c>
    </row>
    <row r="100" spans="1:15" s="52" customFormat="1" ht="12.75">
      <c r="A100" s="45">
        <v>394</v>
      </c>
      <c r="B100" s="74" t="s">
        <v>123</v>
      </c>
      <c r="C100" s="60">
        <v>50000</v>
      </c>
      <c r="D100" s="61">
        <v>0</v>
      </c>
      <c r="E100" s="61">
        <v>0</v>
      </c>
      <c r="F100" s="61">
        <v>0</v>
      </c>
      <c r="G100" s="61">
        <v>0</v>
      </c>
      <c r="H100" s="61">
        <v>0</v>
      </c>
      <c r="I100" s="39">
        <f t="shared" si="18"/>
        <v>50000</v>
      </c>
      <c r="J100" s="40">
        <f t="shared" si="19"/>
        <v>1</v>
      </c>
      <c r="K100" s="40">
        <f t="shared" si="19"/>
        <v>0</v>
      </c>
      <c r="L100" s="40">
        <f t="shared" si="19"/>
        <v>0</v>
      </c>
      <c r="M100" s="40">
        <f t="shared" si="19"/>
        <v>0</v>
      </c>
      <c r="N100" s="40">
        <f t="shared" si="19"/>
        <v>0</v>
      </c>
      <c r="O100" s="40">
        <f t="shared" si="19"/>
        <v>0</v>
      </c>
    </row>
    <row r="101" spans="1:15" s="52" customFormat="1" ht="12.75">
      <c r="A101" s="45">
        <v>395</v>
      </c>
      <c r="B101" s="74" t="s">
        <v>102</v>
      </c>
      <c r="C101" s="60">
        <v>11435</v>
      </c>
      <c r="D101" s="61">
        <v>72834</v>
      </c>
      <c r="E101" s="61">
        <v>588515</v>
      </c>
      <c r="F101" s="61">
        <v>0</v>
      </c>
      <c r="G101" s="61">
        <v>0</v>
      </c>
      <c r="H101" s="61">
        <v>0</v>
      </c>
      <c r="I101" s="39">
        <f t="shared" si="18"/>
        <v>672784</v>
      </c>
      <c r="J101" s="40">
        <f t="shared" si="19"/>
        <v>0.016996539751242597</v>
      </c>
      <c r="K101" s="40">
        <f t="shared" si="19"/>
        <v>0.10825762800542224</v>
      </c>
      <c r="L101" s="40">
        <f t="shared" si="19"/>
        <v>0.8747458322433351</v>
      </c>
      <c r="M101" s="40">
        <f t="shared" si="19"/>
        <v>0</v>
      </c>
      <c r="N101" s="40">
        <f t="shared" si="19"/>
        <v>0</v>
      </c>
      <c r="O101" s="40">
        <f t="shared" si="19"/>
        <v>0</v>
      </c>
    </row>
    <row r="102" spans="1:15" ht="12.75">
      <c r="A102" s="46">
        <v>395</v>
      </c>
      <c r="B102" s="73" t="s">
        <v>103</v>
      </c>
      <c r="C102" s="55">
        <v>58737</v>
      </c>
      <c r="D102" s="56">
        <v>16715</v>
      </c>
      <c r="E102" s="56">
        <v>645304</v>
      </c>
      <c r="F102" s="56">
        <v>0</v>
      </c>
      <c r="G102" s="56">
        <v>0</v>
      </c>
      <c r="H102" s="56">
        <v>0</v>
      </c>
      <c r="I102" s="33">
        <f t="shared" si="18"/>
        <v>720756</v>
      </c>
      <c r="J102" s="34">
        <f t="shared" si="19"/>
        <v>0.08149359838835889</v>
      </c>
      <c r="K102" s="34">
        <f t="shared" si="19"/>
        <v>0.023190927304108464</v>
      </c>
      <c r="L102" s="34">
        <f t="shared" si="19"/>
        <v>0.8953154743075327</v>
      </c>
      <c r="M102" s="34">
        <f t="shared" si="19"/>
        <v>0</v>
      </c>
      <c r="N102" s="34">
        <f t="shared" si="19"/>
        <v>0</v>
      </c>
      <c r="O102" s="34">
        <f t="shared" si="19"/>
        <v>0</v>
      </c>
    </row>
    <row r="103" spans="1:15" ht="12.75">
      <c r="A103" s="42">
        <v>395</v>
      </c>
      <c r="B103" s="67" t="s">
        <v>104</v>
      </c>
      <c r="C103" s="62">
        <v>5444</v>
      </c>
      <c r="D103" s="63">
        <v>50556</v>
      </c>
      <c r="E103" s="63">
        <v>554204</v>
      </c>
      <c r="F103" s="63">
        <v>0</v>
      </c>
      <c r="G103" s="63">
        <v>0</v>
      </c>
      <c r="H103" s="63">
        <v>0</v>
      </c>
      <c r="I103" s="68">
        <f>SUM(C103:H103)</f>
        <v>610204</v>
      </c>
      <c r="J103" s="69">
        <f aca="true" t="shared" si="21" ref="J103:O107">C103/$I103</f>
        <v>0.008921606544696528</v>
      </c>
      <c r="K103" s="69">
        <f t="shared" si="21"/>
        <v>0.08285098098340883</v>
      </c>
      <c r="L103" s="69">
        <f t="shared" si="21"/>
        <v>0.9082274124718946</v>
      </c>
      <c r="M103" s="69">
        <f t="shared" si="21"/>
        <v>0</v>
      </c>
      <c r="N103" s="69">
        <f t="shared" si="21"/>
        <v>0</v>
      </c>
      <c r="O103" s="69">
        <f t="shared" si="21"/>
        <v>0</v>
      </c>
    </row>
    <row r="104" spans="1:15" s="52" customFormat="1" ht="12.75">
      <c r="A104" s="45">
        <v>395</v>
      </c>
      <c r="B104" s="74" t="s">
        <v>105</v>
      </c>
      <c r="C104" s="60">
        <v>8744</v>
      </c>
      <c r="D104" s="61">
        <v>21138</v>
      </c>
      <c r="E104" s="61">
        <v>163088</v>
      </c>
      <c r="F104" s="61">
        <v>0</v>
      </c>
      <c r="G104" s="61">
        <v>0</v>
      </c>
      <c r="H104" s="61">
        <v>0</v>
      </c>
      <c r="I104" s="39">
        <f>SUM(C104:H104)</f>
        <v>192970</v>
      </c>
      <c r="J104" s="40">
        <f t="shared" si="21"/>
        <v>0.04531274291340623</v>
      </c>
      <c r="K104" s="40">
        <f t="shared" si="21"/>
        <v>0.1095403430585065</v>
      </c>
      <c r="L104" s="40">
        <f t="shared" si="21"/>
        <v>0.8451469140280873</v>
      </c>
      <c r="M104" s="40">
        <f t="shared" si="21"/>
        <v>0</v>
      </c>
      <c r="N104" s="40">
        <f t="shared" si="21"/>
        <v>0</v>
      </c>
      <c r="O104" s="40">
        <f t="shared" si="21"/>
        <v>0</v>
      </c>
    </row>
    <row r="105" spans="1:15" s="52" customFormat="1" ht="12.75">
      <c r="A105" s="75">
        <v>395</v>
      </c>
      <c r="B105" s="76" t="s">
        <v>106</v>
      </c>
      <c r="C105" s="61">
        <v>9548</v>
      </c>
      <c r="D105" s="61">
        <v>77344</v>
      </c>
      <c r="E105" s="61">
        <v>1362534</v>
      </c>
      <c r="F105" s="61">
        <v>0</v>
      </c>
      <c r="G105" s="61">
        <v>0</v>
      </c>
      <c r="H105" s="61">
        <v>0</v>
      </c>
      <c r="I105" s="39">
        <f>SUM(C105:H105)</f>
        <v>1449426</v>
      </c>
      <c r="J105" s="40">
        <f t="shared" si="21"/>
        <v>0.006587435301974713</v>
      </c>
      <c r="K105" s="40">
        <f t="shared" si="21"/>
        <v>0.05336181357309721</v>
      </c>
      <c r="L105" s="40">
        <f t="shared" si="21"/>
        <v>0.9400507511249281</v>
      </c>
      <c r="M105" s="40">
        <f t="shared" si="21"/>
        <v>0</v>
      </c>
      <c r="N105" s="40">
        <f t="shared" si="21"/>
        <v>0</v>
      </c>
      <c r="O105" s="40">
        <f t="shared" si="21"/>
        <v>0</v>
      </c>
    </row>
    <row r="106" spans="1:15" s="52" customFormat="1" ht="12.75">
      <c r="A106" s="45">
        <v>395</v>
      </c>
      <c r="B106" s="74" t="s">
        <v>107</v>
      </c>
      <c r="C106" s="60">
        <v>3354</v>
      </c>
      <c r="D106" s="61">
        <v>18344</v>
      </c>
      <c r="E106" s="61">
        <v>356316</v>
      </c>
      <c r="F106" s="61">
        <v>0</v>
      </c>
      <c r="G106" s="61">
        <v>0</v>
      </c>
      <c r="H106" s="61">
        <v>0</v>
      </c>
      <c r="I106" s="39">
        <f>SUM(C106:H106)</f>
        <v>378014</v>
      </c>
      <c r="J106" s="40">
        <f t="shared" si="21"/>
        <v>0.008872687254969393</v>
      </c>
      <c r="K106" s="40">
        <f t="shared" si="21"/>
        <v>0.0485273032215738</v>
      </c>
      <c r="L106" s="40">
        <f t="shared" si="21"/>
        <v>0.9426000095234568</v>
      </c>
      <c r="M106" s="40">
        <f t="shared" si="21"/>
        <v>0</v>
      </c>
      <c r="N106" s="40">
        <f t="shared" si="21"/>
        <v>0</v>
      </c>
      <c r="O106" s="40">
        <f t="shared" si="21"/>
        <v>0</v>
      </c>
    </row>
    <row r="107" spans="1:15" ht="12.75">
      <c r="A107" s="46">
        <v>395</v>
      </c>
      <c r="B107" s="73" t="s">
        <v>124</v>
      </c>
      <c r="C107" s="55">
        <v>2912</v>
      </c>
      <c r="D107" s="56">
        <v>41696</v>
      </c>
      <c r="E107" s="56">
        <v>31738</v>
      </c>
      <c r="F107" s="56">
        <v>90314</v>
      </c>
      <c r="G107" s="56">
        <v>0</v>
      </c>
      <c r="H107" s="56">
        <v>0</v>
      </c>
      <c r="I107" s="33">
        <f>SUM(C107:H107)</f>
        <v>166660</v>
      </c>
      <c r="J107" s="34">
        <f t="shared" si="21"/>
        <v>0.01747269890795632</v>
      </c>
      <c r="K107" s="34">
        <f t="shared" si="21"/>
        <v>0.2501860074402976</v>
      </c>
      <c r="L107" s="34">
        <f t="shared" si="21"/>
        <v>0.190435617424697</v>
      </c>
      <c r="M107" s="34">
        <f t="shared" si="21"/>
        <v>0.5419056762270491</v>
      </c>
      <c r="N107" s="34">
        <f t="shared" si="21"/>
        <v>0</v>
      </c>
      <c r="O107" s="34">
        <f t="shared" si="21"/>
        <v>0</v>
      </c>
    </row>
    <row r="108" spans="1:15" ht="12.75">
      <c r="A108" s="42">
        <v>396</v>
      </c>
      <c r="B108" s="67" t="s">
        <v>108</v>
      </c>
      <c r="C108" s="62">
        <v>9637155</v>
      </c>
      <c r="D108" s="63">
        <v>11502443</v>
      </c>
      <c r="E108" s="63">
        <v>1111967</v>
      </c>
      <c r="F108" s="63">
        <v>0</v>
      </c>
      <c r="G108" s="63">
        <v>0</v>
      </c>
      <c r="H108" s="63">
        <v>0</v>
      </c>
      <c r="I108" s="68">
        <f t="shared" si="18"/>
        <v>22251565</v>
      </c>
      <c r="J108" s="69">
        <f t="shared" si="19"/>
        <v>0.4331000988020393</v>
      </c>
      <c r="K108" s="69">
        <f t="shared" si="19"/>
        <v>0.516927371175915</v>
      </c>
      <c r="L108" s="69">
        <f t="shared" si="19"/>
        <v>0.04997253002204564</v>
      </c>
      <c r="M108" s="69">
        <f t="shared" si="19"/>
        <v>0</v>
      </c>
      <c r="N108" s="69">
        <f t="shared" si="19"/>
        <v>0</v>
      </c>
      <c r="O108" s="69">
        <f t="shared" si="19"/>
        <v>0</v>
      </c>
    </row>
    <row r="109" spans="1:15" s="52" customFormat="1" ht="12.75">
      <c r="A109" s="45">
        <v>397</v>
      </c>
      <c r="B109" s="74" t="s">
        <v>109</v>
      </c>
      <c r="C109" s="60">
        <v>78730</v>
      </c>
      <c r="D109" s="61">
        <v>123855</v>
      </c>
      <c r="E109" s="61">
        <v>14126</v>
      </c>
      <c r="F109" s="61">
        <v>0</v>
      </c>
      <c r="G109" s="61">
        <v>0</v>
      </c>
      <c r="H109" s="61">
        <v>0</v>
      </c>
      <c r="I109" s="39">
        <f t="shared" si="18"/>
        <v>216711</v>
      </c>
      <c r="J109" s="40">
        <f t="shared" si="19"/>
        <v>0.3632948950445524</v>
      </c>
      <c r="K109" s="40">
        <f t="shared" si="19"/>
        <v>0.5715215194429447</v>
      </c>
      <c r="L109" s="40">
        <f t="shared" si="19"/>
        <v>0.06518358551250282</v>
      </c>
      <c r="M109" s="40">
        <f t="shared" si="19"/>
        <v>0</v>
      </c>
      <c r="N109" s="40">
        <f t="shared" si="19"/>
        <v>0</v>
      </c>
      <c r="O109" s="40">
        <f t="shared" si="19"/>
        <v>0</v>
      </c>
    </row>
    <row r="110" spans="1:15" s="52" customFormat="1" ht="12.75">
      <c r="A110" s="45">
        <v>398</v>
      </c>
      <c r="B110" s="74" t="s">
        <v>110</v>
      </c>
      <c r="C110" s="60">
        <v>26790</v>
      </c>
      <c r="D110" s="61">
        <v>109919</v>
      </c>
      <c r="E110" s="61">
        <v>0</v>
      </c>
      <c r="F110" s="61">
        <v>5739</v>
      </c>
      <c r="G110" s="61">
        <v>0</v>
      </c>
      <c r="H110" s="61">
        <v>0</v>
      </c>
      <c r="I110" s="39">
        <f t="shared" si="18"/>
        <v>142448</v>
      </c>
      <c r="J110" s="40">
        <f t="shared" si="19"/>
        <v>0.18806862855217343</v>
      </c>
      <c r="K110" s="40">
        <f t="shared" si="19"/>
        <v>0.771642985510502</v>
      </c>
      <c r="L110" s="40">
        <f t="shared" si="19"/>
        <v>0</v>
      </c>
      <c r="M110" s="40">
        <f t="shared" si="19"/>
        <v>0.0402883859373245</v>
      </c>
      <c r="N110" s="40">
        <f t="shared" si="19"/>
        <v>0</v>
      </c>
      <c r="O110" s="40">
        <f t="shared" si="19"/>
        <v>0</v>
      </c>
    </row>
    <row r="111" spans="1:15" s="52" customFormat="1" ht="12.75">
      <c r="A111" s="45">
        <v>398</v>
      </c>
      <c r="B111" s="74" t="s">
        <v>111</v>
      </c>
      <c r="C111" s="60">
        <v>29544</v>
      </c>
      <c r="D111" s="61">
        <v>145960</v>
      </c>
      <c r="E111" s="61">
        <v>0</v>
      </c>
      <c r="F111" s="61">
        <v>13316</v>
      </c>
      <c r="G111" s="61">
        <v>0</v>
      </c>
      <c r="H111" s="61">
        <v>0</v>
      </c>
      <c r="I111" s="39">
        <f t="shared" si="18"/>
        <v>188820</v>
      </c>
      <c r="J111" s="40">
        <f t="shared" si="19"/>
        <v>0.15646647600889738</v>
      </c>
      <c r="K111" s="40">
        <f t="shared" si="19"/>
        <v>0.7730113335451753</v>
      </c>
      <c r="L111" s="40">
        <f t="shared" si="19"/>
        <v>0</v>
      </c>
      <c r="M111" s="40">
        <f t="shared" si="19"/>
        <v>0.07052219044592734</v>
      </c>
      <c r="N111" s="40">
        <f t="shared" si="19"/>
        <v>0</v>
      </c>
      <c r="O111" s="40">
        <f t="shared" si="19"/>
        <v>0</v>
      </c>
    </row>
    <row r="112" spans="1:15" ht="12.75">
      <c r="A112" s="46">
        <v>398</v>
      </c>
      <c r="B112" s="73" t="s">
        <v>125</v>
      </c>
      <c r="C112" s="55">
        <v>10340</v>
      </c>
      <c r="D112" s="56">
        <v>0</v>
      </c>
      <c r="E112" s="56">
        <v>0</v>
      </c>
      <c r="F112" s="56">
        <v>0</v>
      </c>
      <c r="G112" s="56">
        <v>0</v>
      </c>
      <c r="H112" s="56">
        <v>0</v>
      </c>
      <c r="I112" s="33">
        <f t="shared" si="18"/>
        <v>10340</v>
      </c>
      <c r="J112" s="34">
        <f t="shared" si="19"/>
        <v>1</v>
      </c>
      <c r="K112" s="34">
        <f t="shared" si="19"/>
        <v>0</v>
      </c>
      <c r="L112" s="34">
        <f t="shared" si="19"/>
        <v>0</v>
      </c>
      <c r="M112" s="34">
        <f t="shared" si="19"/>
        <v>0</v>
      </c>
      <c r="N112" s="34">
        <f t="shared" si="19"/>
        <v>0</v>
      </c>
      <c r="O112" s="34">
        <f t="shared" si="19"/>
        <v>0</v>
      </c>
    </row>
    <row r="113" spans="1:15" s="52" customFormat="1" ht="12.75">
      <c r="A113" s="43">
        <v>399</v>
      </c>
      <c r="B113" s="44" t="s">
        <v>112</v>
      </c>
      <c r="C113" s="63">
        <v>82184</v>
      </c>
      <c r="D113" s="63">
        <v>0</v>
      </c>
      <c r="E113" s="63">
        <v>0</v>
      </c>
      <c r="F113" s="63">
        <v>0</v>
      </c>
      <c r="G113" s="63">
        <v>0</v>
      </c>
      <c r="H113" s="63">
        <v>0</v>
      </c>
      <c r="I113" s="68">
        <f t="shared" si="18"/>
        <v>82184</v>
      </c>
      <c r="J113" s="69">
        <f t="shared" si="19"/>
        <v>1</v>
      </c>
      <c r="K113" s="69">
        <f t="shared" si="19"/>
        <v>0</v>
      </c>
      <c r="L113" s="69">
        <f t="shared" si="19"/>
        <v>0</v>
      </c>
      <c r="M113" s="69">
        <f t="shared" si="19"/>
        <v>0</v>
      </c>
      <c r="N113" s="69">
        <f t="shared" si="19"/>
        <v>0</v>
      </c>
      <c r="O113" s="69">
        <f t="shared" si="19"/>
        <v>0</v>
      </c>
    </row>
    <row r="114" spans="1:15" ht="12.75">
      <c r="A114" s="47">
        <v>399</v>
      </c>
      <c r="B114" s="48" t="s">
        <v>126</v>
      </c>
      <c r="C114" s="71">
        <v>5955</v>
      </c>
      <c r="D114" s="71">
        <v>3230</v>
      </c>
      <c r="E114" s="71">
        <v>0</v>
      </c>
      <c r="F114" s="71">
        <v>0</v>
      </c>
      <c r="G114" s="71">
        <v>0</v>
      </c>
      <c r="H114" s="71">
        <v>0</v>
      </c>
      <c r="I114" s="33">
        <f t="shared" si="18"/>
        <v>9185</v>
      </c>
      <c r="J114" s="34">
        <f t="shared" si="19"/>
        <v>0.648339684267828</v>
      </c>
      <c r="K114" s="34">
        <f t="shared" si="19"/>
        <v>0.35166031573217205</v>
      </c>
      <c r="L114" s="34">
        <f t="shared" si="19"/>
        <v>0</v>
      </c>
      <c r="M114" s="34">
        <f t="shared" si="19"/>
        <v>0</v>
      </c>
      <c r="N114" s="34">
        <f t="shared" si="19"/>
        <v>0</v>
      </c>
      <c r="O114" s="34">
        <f t="shared" si="19"/>
        <v>0</v>
      </c>
    </row>
    <row r="115" spans="1:15" ht="12.75">
      <c r="A115" s="11"/>
      <c r="B115" s="12" t="s">
        <v>113</v>
      </c>
      <c r="C115" s="13">
        <f aca="true" t="shared" si="22" ref="C115:I115">SUM(C88:C114)</f>
        <v>10558839</v>
      </c>
      <c r="D115" s="13">
        <f t="shared" si="22"/>
        <v>12216480</v>
      </c>
      <c r="E115" s="13">
        <f t="shared" si="22"/>
        <v>4928847</v>
      </c>
      <c r="F115" s="13">
        <f t="shared" si="22"/>
        <v>359266</v>
      </c>
      <c r="G115" s="13">
        <f t="shared" si="22"/>
        <v>0</v>
      </c>
      <c r="H115" s="13">
        <f t="shared" si="22"/>
        <v>0</v>
      </c>
      <c r="I115" s="10">
        <f t="shared" si="22"/>
        <v>28063432</v>
      </c>
      <c r="J115" s="21">
        <f aca="true" t="shared" si="23" ref="J115:O115">C115/$I115</f>
        <v>0.3762490275601359</v>
      </c>
      <c r="K115" s="22">
        <f t="shared" si="23"/>
        <v>0.43531667830221193</v>
      </c>
      <c r="L115" s="20">
        <f t="shared" si="23"/>
        <v>0.17563236741678637</v>
      </c>
      <c r="M115" s="21">
        <f t="shared" si="23"/>
        <v>0.012801926720865787</v>
      </c>
      <c r="N115" s="22">
        <f t="shared" si="23"/>
        <v>0</v>
      </c>
      <c r="O115" s="20">
        <f t="shared" si="23"/>
        <v>0</v>
      </c>
    </row>
    <row r="116" spans="1:15" ht="12.75">
      <c r="A116" s="6"/>
      <c r="B116" s="7"/>
      <c r="C116" s="7"/>
      <c r="D116" s="7"/>
      <c r="E116" s="7"/>
      <c r="F116" s="7"/>
      <c r="G116" s="7"/>
      <c r="H116" s="7"/>
      <c r="I116" s="79"/>
      <c r="J116" s="8"/>
      <c r="K116" s="8"/>
      <c r="L116" s="8"/>
      <c r="M116" s="8"/>
      <c r="N116" s="8"/>
      <c r="O116" s="9"/>
    </row>
    <row r="117" spans="1:15" ht="13.5" thickBot="1">
      <c r="A117" s="16"/>
      <c r="B117" s="17" t="s">
        <v>114</v>
      </c>
      <c r="C117" s="18">
        <f aca="true" t="shared" si="24" ref="C117:I117">C115+C86+C76+C72</f>
        <v>85239427</v>
      </c>
      <c r="D117" s="18">
        <f t="shared" si="24"/>
        <v>33339698</v>
      </c>
      <c r="E117" s="18">
        <f t="shared" si="24"/>
        <v>25495020</v>
      </c>
      <c r="F117" s="18">
        <f t="shared" si="24"/>
        <v>20973138</v>
      </c>
      <c r="G117" s="18">
        <f t="shared" si="24"/>
        <v>76843</v>
      </c>
      <c r="H117" s="18">
        <f t="shared" si="24"/>
        <v>44205724</v>
      </c>
      <c r="I117" s="19">
        <f t="shared" si="24"/>
        <v>209329850</v>
      </c>
      <c r="J117" s="5">
        <f aca="true" t="shared" si="25" ref="J117:O117">C117/$I117</f>
        <v>0.40720149085283347</v>
      </c>
      <c r="K117" s="5">
        <f t="shared" si="25"/>
        <v>0.1592687235002557</v>
      </c>
      <c r="L117" s="5">
        <f t="shared" si="25"/>
        <v>0.12179352347503235</v>
      </c>
      <c r="M117" s="5">
        <f t="shared" si="25"/>
        <v>0.10019181688612494</v>
      </c>
      <c r="N117" s="5">
        <f t="shared" si="25"/>
        <v>0.00036709050333719726</v>
      </c>
      <c r="O117" s="5">
        <f t="shared" si="25"/>
        <v>0.21117735478241637</v>
      </c>
    </row>
    <row r="118" ht="13.5" thickTop="1"/>
  </sheetData>
  <sheetProtection/>
  <mergeCells count="3">
    <mergeCell ref="C1:I1"/>
    <mergeCell ref="J1:O1"/>
    <mergeCell ref="A1:B1"/>
  </mergeCells>
  <conditionalFormatting sqref="A3:O70">
    <cfRule type="expression" priority="10" dxfId="10" stopIfTrue="1">
      <formula>MOD(ROW(),5)=2</formula>
    </cfRule>
  </conditionalFormatting>
  <conditionalFormatting sqref="C78:H82">
    <cfRule type="expression" priority="9" dxfId="10" stopIfTrue="1">
      <formula>MOD(ROW(),5)=2</formula>
    </cfRule>
  </conditionalFormatting>
  <conditionalFormatting sqref="C83:H85">
    <cfRule type="expression" priority="8" dxfId="10" stopIfTrue="1">
      <formula>MOD(ROW(),5)=2</formula>
    </cfRule>
  </conditionalFormatting>
  <conditionalFormatting sqref="C74:H75">
    <cfRule type="expression" priority="7" dxfId="10" stopIfTrue="1">
      <formula>MOD(ROW(),5)=2</formula>
    </cfRule>
  </conditionalFormatting>
  <conditionalFormatting sqref="C88:H92">
    <cfRule type="expression" priority="6" dxfId="10" stopIfTrue="1">
      <formula>MOD(ROW(),5)=2</formula>
    </cfRule>
  </conditionalFormatting>
  <conditionalFormatting sqref="C93:H97">
    <cfRule type="expression" priority="5" dxfId="10" stopIfTrue="1">
      <formula>MOD(ROW(),5)=2</formula>
    </cfRule>
  </conditionalFormatting>
  <conditionalFormatting sqref="C98:H102">
    <cfRule type="expression" priority="4" dxfId="10" stopIfTrue="1">
      <formula>MOD(ROW(),5)=2</formula>
    </cfRule>
  </conditionalFormatting>
  <conditionalFormatting sqref="C103:H107">
    <cfRule type="expression" priority="3" dxfId="10" stopIfTrue="1">
      <formula>MOD(ROW(),5)=2</formula>
    </cfRule>
  </conditionalFormatting>
  <conditionalFormatting sqref="C108:H112">
    <cfRule type="expression" priority="2" dxfId="10" stopIfTrue="1">
      <formula>MOD(ROW(),5)=2</formula>
    </cfRule>
  </conditionalFormatting>
  <conditionalFormatting sqref="C113:H114">
    <cfRule type="expression" priority="1" dxfId="10" stopIfTrue="1">
      <formula>MOD(ROW(),5)=2</formula>
    </cfRule>
  </conditionalFormatting>
  <printOptions horizontalCentered="1"/>
  <pageMargins left="0.25" right="0.25" top="0.86" bottom="0.5" header="0.5" footer="0.5"/>
  <pageSetup horizontalDpi="600" verticalDpi="600" orientation="portrait" paperSize="5" scale="80" r:id="rId1"/>
  <rowBreaks count="1" manualBreakCount="1">
    <brk id="73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kelliott</cp:lastModifiedBy>
  <cp:lastPrinted>2009-07-21T20:01:52Z</cp:lastPrinted>
  <dcterms:created xsi:type="dcterms:W3CDTF">2003-11-24T19:14:29Z</dcterms:created>
  <dcterms:modified xsi:type="dcterms:W3CDTF">2009-07-21T20:01:55Z</dcterms:modified>
  <cp:category/>
  <cp:version/>
  <cp:contentType/>
  <cp:contentStatus/>
</cp:coreProperties>
</file>