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300 - Prof &amp; Tech - by fund" sheetId="1" r:id="rId1"/>
  </sheets>
  <definedNames>
    <definedName name="_xlnm.Print_Titles" localSheetId="0">'Obj300 - Prof &amp; Tech - by fund'!$A:$B,'Obj300 - Prof &amp; Tech - by fund'!$1:$2</definedName>
  </definedNames>
  <calcPr fullCalcOnLoad="1"/>
</workbook>
</file>

<file path=xl/sharedStrings.xml><?xml version="1.0" encoding="utf-8"?>
<sst xmlns="http://schemas.openxmlformats.org/spreadsheetml/2006/main" count="129" uniqueCount="128">
  <si>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</si>
  <si>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</si>
  <si>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</si>
  <si>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</si>
  <si>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</si>
  <si>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</si>
  <si>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</si>
  <si>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</si>
  <si>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Purchased Professional &amp; Technical Services Expenditures</t>
  </si>
  <si>
    <t>Percent              General Funds</t>
  </si>
  <si>
    <t xml:space="preserve">Percent              Special Fund Federal </t>
  </si>
  <si>
    <t>Percent             NCLB Federal Funds</t>
  </si>
  <si>
    <t>Percent             Other Special Funds</t>
  </si>
  <si>
    <t>Percent            Debt Service Funds</t>
  </si>
  <si>
    <t>Percent                Capital Project Funds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</si>
  <si>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</si>
  <si>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</si>
  <si>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</si>
  <si>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</si>
  <si>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</si>
  <si>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</si>
  <si>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</si>
  <si>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</si>
  <si>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</si>
  <si>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</si>
  <si>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</si>
  <si>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</si>
  <si>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</si>
  <si>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</si>
  <si>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</si>
  <si>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</si>
  <si>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</si>
  <si>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</si>
  <si>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</si>
  <si>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</si>
  <si>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</si>
  <si>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</si>
  <si>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</si>
  <si>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</si>
  <si>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</si>
  <si>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</si>
  <si>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</si>
  <si>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</si>
  <si>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</si>
  <si>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</si>
  <si>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</si>
  <si>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</si>
  <si>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</si>
  <si>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</si>
  <si>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</si>
  <si>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</si>
  <si>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</si>
  <si>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</si>
  <si>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</si>
  <si>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</si>
  <si>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</si>
  <si>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</si>
  <si>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</si>
  <si>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</si>
  <si>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</si>
  <si>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</si>
  <si>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</si>
  <si>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</si>
  <si>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</si>
  <si>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</si>
  <si>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</si>
  <si>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</si>
  <si>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</si>
  <si>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</si>
  <si>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</si>
  <si>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</si>
  <si>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</si>
  <si>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</si>
  <si>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</si>
  <si>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</si>
  <si>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</si>
  <si>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</si>
  <si>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</si>
  <si>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</si>
  <si>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</si>
  <si>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</si>
  <si>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</si>
  <si>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</si>
  <si>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</si>
  <si>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</si>
  <si>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</si>
  <si>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</si>
  <si>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</si>
  <si>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</si>
  <si>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</si>
  <si>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</si>
  <si>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</si>
  <si>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</si>
  <si>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</si>
  <si>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</si>
  <si>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</si>
  <si>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</si>
  <si>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</si>
  <si>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</si>
  <si>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</si>
  <si>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</si>
  <si>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</si>
  <si>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</si>
  <si>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</si>
  <si>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</si>
  <si>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</si>
  <si>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</si>
  <si>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</si>
  <si>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</si>
  <si>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</si>
  <si>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</si>
  <si>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</si>
  <si>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</si>
  <si>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</si>
  <si>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Total Districts</t>
  </si>
  <si>
    <t>Purchased Professional and Technical Services - 
Object Code 300 - Expenditures by Fund Source</t>
  </si>
  <si>
    <t>2007-2008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</si>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</sst>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0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77" applyFont="1" applyFill="1" applyBorder="1" applyAlignment="1">
      <alignment horizontal="right" wrapText="1"/>
      <protection/>
    </xf>
    <xf numFmtId="0" fontId="1" fillId="0" borderId="12" xfId="77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164" fontId="4" fillId="0" borderId="11" xfId="0" applyNumberFormat="1" applyFont="1" applyBorder="1" applyAlignment="1">
      <alignment/>
    </xf>
    <xf numFmtId="0" fontId="1" fillId="0" borderId="16" xfId="77" applyFont="1" applyFill="1" applyBorder="1" applyAlignment="1">
      <alignment horizontal="right" wrapText="1"/>
      <protection/>
    </xf>
    <xf numFmtId="0" fontId="1" fillId="0" borderId="10" xfId="77" applyFont="1" applyFill="1" applyBorder="1" applyAlignment="1">
      <alignment horizontal="right" wrapText="1"/>
      <protection/>
    </xf>
    <xf numFmtId="164" fontId="4" fillId="33" borderId="11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 horizontal="left"/>
    </xf>
    <xf numFmtId="164" fontId="4" fillId="0" borderId="21" xfId="0" applyNumberFormat="1" applyFont="1" applyBorder="1" applyAlignment="1">
      <alignment/>
    </xf>
    <xf numFmtId="164" fontId="4" fillId="33" borderId="21" xfId="0" applyNumberFormat="1" applyFont="1" applyFill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17" xfId="0" applyFont="1" applyBorder="1" applyAlignment="1">
      <alignment/>
    </xf>
    <xf numFmtId="164" fontId="4" fillId="0" borderId="23" xfId="0" applyNumberFormat="1" applyFont="1" applyFill="1" applyBorder="1" applyAlignment="1">
      <alignment/>
    </xf>
    <xf numFmtId="164" fontId="4" fillId="33" borderId="23" xfId="0" applyNumberFormat="1" applyFont="1" applyFill="1" applyBorder="1" applyAlignment="1">
      <alignment/>
    </xf>
    <xf numFmtId="10" fontId="4" fillId="0" borderId="23" xfId="0" applyNumberFormat="1" applyFont="1" applyFill="1" applyBorder="1" applyAlignment="1">
      <alignment/>
    </xf>
    <xf numFmtId="0" fontId="3" fillId="34" borderId="22" xfId="0" applyFont="1" applyFill="1" applyBorder="1" applyAlignment="1">
      <alignment/>
    </xf>
    <xf numFmtId="164" fontId="3" fillId="34" borderId="17" xfId="0" applyNumberFormat="1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164" fontId="1" fillId="33" borderId="10" xfId="77" applyNumberFormat="1" applyFont="1" applyFill="1" applyBorder="1" applyAlignment="1">
      <alignment horizontal="right" wrapText="1"/>
      <protection/>
    </xf>
    <xf numFmtId="10" fontId="1" fillId="0" borderId="10" xfId="77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1" fillId="0" borderId="24" xfId="77" applyFont="1" applyFill="1" applyBorder="1" applyAlignment="1">
      <alignment horizontal="left" wrapText="1"/>
      <protection/>
    </xf>
    <xf numFmtId="0" fontId="5" fillId="0" borderId="0" xfId="0" applyFont="1" applyAlignment="1">
      <alignment/>
    </xf>
    <xf numFmtId="164" fontId="1" fillId="33" borderId="16" xfId="77" applyNumberFormat="1" applyFont="1" applyFill="1" applyBorder="1" applyAlignment="1">
      <alignment horizontal="right" wrapText="1"/>
      <protection/>
    </xf>
    <xf numFmtId="10" fontId="1" fillId="0" borderId="16" xfId="77" applyNumberFormat="1" applyFont="1" applyFill="1" applyBorder="1" applyAlignment="1">
      <alignment horizontal="right" wrapText="1"/>
      <protection/>
    </xf>
    <xf numFmtId="0" fontId="1" fillId="0" borderId="25" xfId="77" applyFont="1" applyFill="1" applyBorder="1" applyAlignment="1">
      <alignment horizontal="left" wrapText="1"/>
      <protection/>
    </xf>
    <xf numFmtId="0" fontId="1" fillId="0" borderId="26" xfId="78" applyFont="1" applyFill="1" applyBorder="1" applyAlignment="1">
      <alignment horizontal="right" wrapText="1"/>
      <protection/>
    </xf>
    <xf numFmtId="0" fontId="1" fillId="0" borderId="27" xfId="78" applyFont="1" applyFill="1" applyBorder="1" applyAlignment="1">
      <alignment horizontal="right" wrapText="1"/>
      <protection/>
    </xf>
    <xf numFmtId="0" fontId="1" fillId="0" borderId="28" xfId="78" applyFont="1" applyFill="1" applyBorder="1" applyAlignment="1">
      <alignment horizontal="left" wrapText="1"/>
      <protection/>
    </xf>
    <xf numFmtId="0" fontId="1" fillId="0" borderId="16" xfId="78" applyFont="1" applyFill="1" applyBorder="1" applyAlignment="1">
      <alignment horizontal="right" wrapText="1"/>
      <protection/>
    </xf>
    <xf numFmtId="0" fontId="1" fillId="0" borderId="10" xfId="78" applyFont="1" applyFill="1" applyBorder="1" applyAlignment="1">
      <alignment horizontal="right" wrapText="1"/>
      <protection/>
    </xf>
    <xf numFmtId="0" fontId="1" fillId="0" borderId="29" xfId="78" applyFont="1" applyFill="1" applyBorder="1" applyAlignment="1">
      <alignment horizontal="right" wrapText="1"/>
      <protection/>
    </xf>
    <xf numFmtId="0" fontId="1" fillId="0" borderId="12" xfId="78" applyFont="1" applyFill="1" applyBorder="1" applyAlignment="1">
      <alignment horizontal="left" wrapText="1"/>
      <protection/>
    </xf>
    <xf numFmtId="164" fontId="1" fillId="33" borderId="26" xfId="77" applyNumberFormat="1" applyFont="1" applyFill="1" applyBorder="1" applyAlignment="1">
      <alignment horizontal="right" wrapText="1"/>
      <protection/>
    </xf>
    <xf numFmtId="10" fontId="1" fillId="0" borderId="26" xfId="77" applyNumberFormat="1" applyFont="1" applyFill="1" applyBorder="1" applyAlignment="1">
      <alignment horizontal="right" wrapText="1"/>
      <protection/>
    </xf>
    <xf numFmtId="10" fontId="4" fillId="0" borderId="30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31" xfId="0" applyNumberFormat="1" applyFont="1" applyBorder="1" applyAlignment="1">
      <alignment/>
    </xf>
    <xf numFmtId="164" fontId="3" fillId="33" borderId="16" xfId="0" applyNumberFormat="1" applyFont="1" applyFill="1" applyBorder="1" applyAlignment="1">
      <alignment/>
    </xf>
    <xf numFmtId="10" fontId="3" fillId="0" borderId="16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16" xfId="77" applyFont="1" applyFill="1" applyBorder="1" applyAlignment="1">
      <alignment wrapText="1"/>
      <protection/>
    </xf>
    <xf numFmtId="0" fontId="1" fillId="0" borderId="32" xfId="77" applyFont="1" applyFill="1" applyBorder="1" applyAlignment="1">
      <alignment horizontal="right" wrapText="1"/>
      <protection/>
    </xf>
    <xf numFmtId="164" fontId="1" fillId="0" borderId="32" xfId="76" applyNumberFormat="1" applyFont="1" applyFill="1" applyBorder="1" applyAlignment="1">
      <alignment horizontal="right" wrapText="1"/>
      <protection/>
    </xf>
    <xf numFmtId="164" fontId="1" fillId="0" borderId="33" xfId="76" applyNumberFormat="1" applyFont="1" applyFill="1" applyBorder="1" applyAlignment="1">
      <alignment horizontal="right" wrapText="1"/>
      <protection/>
    </xf>
    <xf numFmtId="164" fontId="1" fillId="0" borderId="34" xfId="76" applyNumberFormat="1" applyFont="1" applyFill="1" applyBorder="1" applyAlignment="1">
      <alignment horizontal="right" wrapText="1"/>
      <protection/>
    </xf>
    <xf numFmtId="164" fontId="1" fillId="0" borderId="35" xfId="76" applyNumberFormat="1" applyFont="1" applyFill="1" applyBorder="1" applyAlignment="1">
      <alignment horizontal="right" wrapText="1"/>
      <protection/>
    </xf>
    <xf numFmtId="0" fontId="5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164" fontId="3" fillId="34" borderId="18" xfId="0" applyNumberFormat="1" applyFont="1" applyFill="1" applyBorder="1" applyAlignment="1">
      <alignment/>
    </xf>
    <xf numFmtId="10" fontId="3" fillId="34" borderId="18" xfId="0" applyNumberFormat="1" applyFont="1" applyFill="1" applyBorder="1" applyAlignment="1">
      <alignment/>
    </xf>
    <xf numFmtId="0" fontId="3" fillId="34" borderId="37" xfId="0" applyFont="1" applyFill="1" applyBorder="1" applyAlignment="1">
      <alignment/>
    </xf>
    <xf numFmtId="164" fontId="1" fillId="0" borderId="10" xfId="76" applyNumberFormat="1" applyFont="1" applyFill="1" applyBorder="1" applyAlignment="1">
      <alignment horizontal="right" wrapText="1"/>
      <protection/>
    </xf>
    <xf numFmtId="164" fontId="1" fillId="0" borderId="38" xfId="76" applyNumberFormat="1" applyFont="1" applyFill="1" applyBorder="1" applyAlignment="1">
      <alignment horizontal="right" wrapText="1"/>
      <protection/>
    </xf>
    <xf numFmtId="164" fontId="1" fillId="0" borderId="39" xfId="76" applyNumberFormat="1" applyFont="1" applyFill="1" applyBorder="1" applyAlignment="1">
      <alignment horizontal="right" wrapText="1"/>
      <protection/>
    </xf>
    <xf numFmtId="164" fontId="1" fillId="0" borderId="26" xfId="76" applyNumberFormat="1" applyFont="1" applyFill="1" applyBorder="1" applyAlignment="1">
      <alignment horizontal="right" wrapText="1"/>
      <protection/>
    </xf>
    <xf numFmtId="164" fontId="1" fillId="0" borderId="40" xfId="76" applyNumberFormat="1" applyFont="1" applyFill="1" applyBorder="1" applyAlignment="1">
      <alignment horizontal="right" wrapText="1"/>
      <protection/>
    </xf>
    <xf numFmtId="0" fontId="1" fillId="0" borderId="26" xfId="77" applyFont="1" applyFill="1" applyBorder="1" applyAlignment="1">
      <alignment horizontal="right" wrapText="1"/>
      <protection/>
    </xf>
    <xf numFmtId="164" fontId="1" fillId="0" borderId="41" xfId="76" applyNumberFormat="1" applyFont="1" applyFill="1" applyBorder="1" applyAlignment="1">
      <alignment horizontal="right" wrapText="1"/>
      <protection/>
    </xf>
    <xf numFmtId="164" fontId="1" fillId="0" borderId="16" xfId="76" applyNumberFormat="1" applyFont="1" applyFill="1" applyBorder="1" applyAlignment="1">
      <alignment horizontal="right" wrapText="1"/>
      <protection/>
    </xf>
    <xf numFmtId="164" fontId="1" fillId="0" borderId="42" xfId="76" applyNumberFormat="1" applyFont="1" applyFill="1" applyBorder="1" applyAlignment="1">
      <alignment horizontal="right" wrapText="1"/>
      <protection/>
    </xf>
    <xf numFmtId="0" fontId="1" fillId="0" borderId="43" xfId="78" applyFont="1" applyFill="1" applyBorder="1" applyAlignment="1">
      <alignment horizontal="right" wrapText="1"/>
      <protection/>
    </xf>
    <xf numFmtId="0" fontId="1" fillId="0" borderId="44" xfId="78" applyFont="1" applyFill="1" applyBorder="1" applyAlignment="1">
      <alignment horizontal="left" wrapText="1"/>
      <protection/>
    </xf>
    <xf numFmtId="0" fontId="1" fillId="0" borderId="25" xfId="77" applyFont="1" applyFill="1" applyBorder="1" applyAlignment="1">
      <alignment wrapText="1"/>
      <protection/>
    </xf>
    <xf numFmtId="0" fontId="1" fillId="0" borderId="44" xfId="77" applyFont="1" applyFill="1" applyBorder="1" applyAlignment="1">
      <alignment horizontal="left" wrapText="1"/>
      <protection/>
    </xf>
    <xf numFmtId="0" fontId="1" fillId="0" borderId="45" xfId="77" applyFont="1" applyFill="1" applyBorder="1" applyAlignment="1">
      <alignment horizontal="left" wrapText="1"/>
      <protection/>
    </xf>
    <xf numFmtId="0" fontId="1" fillId="0" borderId="46" xfId="77" applyFont="1" applyFill="1" applyBorder="1" applyAlignment="1">
      <alignment wrapText="1"/>
      <protection/>
    </xf>
    <xf numFmtId="0" fontId="1" fillId="0" borderId="47" xfId="77" applyFont="1" applyFill="1" applyBorder="1" applyAlignment="1">
      <alignment wrapText="1"/>
      <protection/>
    </xf>
    <xf numFmtId="0" fontId="4" fillId="0" borderId="24" xfId="0" applyFont="1" applyBorder="1" applyAlignment="1">
      <alignment horizontal="left"/>
    </xf>
    <xf numFmtId="0" fontId="1" fillId="0" borderId="46" xfId="78" applyFont="1" applyFill="1" applyBorder="1" applyAlignment="1">
      <alignment wrapText="1"/>
      <protection/>
    </xf>
    <xf numFmtId="0" fontId="1" fillId="0" borderId="25" xfId="78" applyFont="1" applyFill="1" applyBorder="1" applyAlignment="1">
      <alignment wrapText="1"/>
      <protection/>
    </xf>
    <xf numFmtId="0" fontId="1" fillId="0" borderId="24" xfId="78" applyFont="1" applyFill="1" applyBorder="1" applyAlignment="1">
      <alignment wrapText="1"/>
      <protection/>
    </xf>
    <xf numFmtId="0" fontId="1" fillId="0" borderId="47" xfId="78" applyFont="1" applyFill="1" applyBorder="1" applyAlignment="1">
      <alignment wrapText="1"/>
      <protection/>
    </xf>
    <xf numFmtId="164" fontId="1" fillId="0" borderId="47" xfId="76" applyNumberFormat="1" applyFont="1" applyFill="1" applyBorder="1" applyAlignment="1">
      <alignment horizontal="right" wrapText="1"/>
      <protection/>
    </xf>
    <xf numFmtId="164" fontId="1" fillId="0" borderId="24" xfId="76" applyNumberFormat="1" applyFont="1" applyFill="1" applyBorder="1" applyAlignment="1">
      <alignment horizontal="right" wrapText="1"/>
      <protection/>
    </xf>
    <xf numFmtId="164" fontId="1" fillId="0" borderId="25" xfId="76" applyNumberFormat="1" applyFont="1" applyFill="1" applyBorder="1" applyAlignment="1">
      <alignment horizontal="right" wrapText="1"/>
      <protection/>
    </xf>
    <xf numFmtId="164" fontId="4" fillId="0" borderId="48" xfId="0" applyNumberFormat="1" applyFont="1" applyFill="1" applyBorder="1" applyAlignment="1">
      <alignment/>
    </xf>
    <xf numFmtId="164" fontId="4" fillId="0" borderId="49" xfId="0" applyNumberFormat="1" applyFont="1" applyFill="1" applyBorder="1" applyAlignment="1">
      <alignment/>
    </xf>
    <xf numFmtId="164" fontId="1" fillId="0" borderId="46" xfId="76" applyNumberFormat="1" applyFont="1" applyFill="1" applyBorder="1" applyAlignment="1">
      <alignment horizontal="right" wrapText="1"/>
      <protection/>
    </xf>
    <xf numFmtId="164" fontId="4" fillId="0" borderId="48" xfId="0" applyNumberFormat="1" applyFont="1" applyBorder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_Obj300 - Prof &amp; Tech - by fund" xfId="76"/>
    <cellStyle name="Normal_Sheet1" xfId="77"/>
    <cellStyle name="Normal_Sheet1_Obj300 - Prof &amp; Tech - by fund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dxfs count="27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4.00390625" style="1" bestFit="1" customWidth="1"/>
    <col min="2" max="2" width="36.140625" style="1" customWidth="1"/>
    <col min="3" max="3" width="11.8515625" style="1" bestFit="1" customWidth="1"/>
    <col min="4" max="4" width="10.57421875" style="1" bestFit="1" customWidth="1"/>
    <col min="5" max="5" width="13.28125" style="1" bestFit="1" customWidth="1"/>
    <col min="6" max="6" width="12.8515625" style="1" bestFit="1" customWidth="1"/>
    <col min="7" max="7" width="12.140625" style="1" bestFit="1" customWidth="1"/>
    <col min="8" max="8" width="13.28125" style="1" bestFit="1" customWidth="1"/>
    <col min="9" max="9" width="14.00390625" style="1" customWidth="1"/>
    <col min="10" max="15" width="11.7109375" style="1" customWidth="1"/>
    <col min="16" max="16384" width="9.140625" style="1" customWidth="1"/>
  </cols>
  <sheetData>
    <row r="1" spans="1:15" s="33" customFormat="1" ht="72.75" customHeight="1">
      <c r="A1" s="58" t="s">
        <v>116</v>
      </c>
      <c r="B1" s="58"/>
      <c r="C1" s="59" t="s">
        <v>115</v>
      </c>
      <c r="D1" s="58"/>
      <c r="E1" s="58"/>
      <c r="F1" s="58"/>
      <c r="G1" s="58"/>
      <c r="H1" s="58"/>
      <c r="I1" s="58"/>
      <c r="J1" s="59" t="s">
        <v>115</v>
      </c>
      <c r="K1" s="58"/>
      <c r="L1" s="58"/>
      <c r="M1" s="58"/>
      <c r="N1" s="58"/>
      <c r="O1" s="58"/>
    </row>
    <row r="2" spans="1:15" ht="63.75">
      <c r="A2" s="60" t="s">
        <v>0</v>
      </c>
      <c r="B2" s="60" t="s">
        <v>6</v>
      </c>
      <c r="C2" s="61" t="s">
        <v>1</v>
      </c>
      <c r="D2" s="61" t="s">
        <v>2</v>
      </c>
      <c r="E2" s="61" t="s">
        <v>7</v>
      </c>
      <c r="F2" s="61" t="s">
        <v>3</v>
      </c>
      <c r="G2" s="61" t="s">
        <v>4</v>
      </c>
      <c r="H2" s="61" t="s">
        <v>5</v>
      </c>
      <c r="I2" s="62" t="s">
        <v>8</v>
      </c>
      <c r="J2" s="61" t="s">
        <v>9</v>
      </c>
      <c r="K2" s="61" t="s">
        <v>10</v>
      </c>
      <c r="L2" s="61" t="s">
        <v>11</v>
      </c>
      <c r="M2" s="61" t="s">
        <v>12</v>
      </c>
      <c r="N2" s="61" t="s">
        <v>13</v>
      </c>
      <c r="O2" s="61" t="s">
        <v>14</v>
      </c>
    </row>
    <row r="3" spans="1:15" ht="12.75">
      <c r="A3" s="52">
        <v>1</v>
      </c>
      <c r="B3" s="77" t="s">
        <v>15</v>
      </c>
      <c r="C3" s="69">
        <v>926717</v>
      </c>
      <c r="D3" s="73">
        <v>129447</v>
      </c>
      <c r="E3" s="73">
        <v>17728</v>
      </c>
      <c r="F3" s="73">
        <v>135238</v>
      </c>
      <c r="G3" s="73">
        <v>27695</v>
      </c>
      <c r="H3" s="74">
        <v>0</v>
      </c>
      <c r="I3" s="34">
        <f>SUM(C3:H3)</f>
        <v>1236825</v>
      </c>
      <c r="J3" s="35">
        <f aca="true" t="shared" si="0" ref="J3:O3">C3/$I3</f>
        <v>0.7492709154488306</v>
      </c>
      <c r="K3" s="35">
        <f t="shared" si="0"/>
        <v>0.1046607240312898</v>
      </c>
      <c r="L3" s="35">
        <f t="shared" si="0"/>
        <v>0.01433347482465183</v>
      </c>
      <c r="M3" s="35">
        <f t="shared" si="0"/>
        <v>0.10934287389080913</v>
      </c>
      <c r="N3" s="35">
        <f t="shared" si="0"/>
        <v>0.022392011804418573</v>
      </c>
      <c r="O3" s="35">
        <f t="shared" si="0"/>
        <v>0</v>
      </c>
    </row>
    <row r="4" spans="1:15" s="51" customFormat="1" ht="12.75">
      <c r="A4" s="10">
        <v>2</v>
      </c>
      <c r="B4" s="77" t="s">
        <v>16</v>
      </c>
      <c r="C4" s="73">
        <v>941275</v>
      </c>
      <c r="D4" s="73">
        <v>258969</v>
      </c>
      <c r="E4" s="73">
        <v>18615</v>
      </c>
      <c r="F4" s="73">
        <v>146631</v>
      </c>
      <c r="G4" s="73">
        <v>45512</v>
      </c>
      <c r="H4" s="74">
        <v>61494</v>
      </c>
      <c r="I4" s="34">
        <f aca="true" t="shared" si="1" ref="I4:I67">SUM(C4:H4)</f>
        <v>1472496</v>
      </c>
      <c r="J4" s="35">
        <f aca="true" t="shared" si="2" ref="J4:J67">C4/$I4</f>
        <v>0.6392377296780433</v>
      </c>
      <c r="K4" s="35">
        <f aca="true" t="shared" si="3" ref="K4:K67">D4/$I4</f>
        <v>0.17587076637220067</v>
      </c>
      <c r="L4" s="35">
        <f aca="true" t="shared" si="4" ref="L4:L67">E4/$I4</f>
        <v>0.012641800045636796</v>
      </c>
      <c r="M4" s="35">
        <f aca="true" t="shared" si="5" ref="M4:M67">F4/$I4</f>
        <v>0.09957989699123121</v>
      </c>
      <c r="N4" s="35">
        <f aca="true" t="shared" si="6" ref="N4:N67">G4/$I4</f>
        <v>0.030908063587269507</v>
      </c>
      <c r="O4" s="35">
        <f aca="true" t="shared" si="7" ref="O4:O67">H4/$I4</f>
        <v>0.04176174332561854</v>
      </c>
    </row>
    <row r="5" spans="1:15" s="51" customFormat="1" ht="12.75">
      <c r="A5" s="10">
        <v>3</v>
      </c>
      <c r="B5" s="77" t="s">
        <v>17</v>
      </c>
      <c r="C5" s="73">
        <v>2865911</v>
      </c>
      <c r="D5" s="73">
        <v>179185</v>
      </c>
      <c r="E5" s="73">
        <v>269052</v>
      </c>
      <c r="F5" s="73">
        <v>340917</v>
      </c>
      <c r="G5" s="73">
        <v>350413</v>
      </c>
      <c r="H5" s="74">
        <v>1775509</v>
      </c>
      <c r="I5" s="34">
        <f t="shared" si="1"/>
        <v>5780987</v>
      </c>
      <c r="J5" s="35">
        <f t="shared" si="2"/>
        <v>0.49574769844664934</v>
      </c>
      <c r="K5" s="35">
        <f t="shared" si="3"/>
        <v>0.03099557220938224</v>
      </c>
      <c r="L5" s="35">
        <f t="shared" si="4"/>
        <v>0.046540841555256916</v>
      </c>
      <c r="M5" s="35">
        <f t="shared" si="5"/>
        <v>0.05897210977986977</v>
      </c>
      <c r="N5" s="35">
        <f t="shared" si="6"/>
        <v>0.06061473585738906</v>
      </c>
      <c r="O5" s="35">
        <f t="shared" si="7"/>
        <v>0.3071290421514527</v>
      </c>
    </row>
    <row r="6" spans="1:15" s="51" customFormat="1" ht="12.75">
      <c r="A6" s="10">
        <v>4</v>
      </c>
      <c r="B6" s="77" t="s">
        <v>18</v>
      </c>
      <c r="C6" s="73">
        <v>588240</v>
      </c>
      <c r="D6" s="73">
        <v>220988</v>
      </c>
      <c r="E6" s="73">
        <v>59036</v>
      </c>
      <c r="F6" s="73">
        <v>7500</v>
      </c>
      <c r="G6" s="73">
        <v>29954</v>
      </c>
      <c r="H6" s="74">
        <v>14705</v>
      </c>
      <c r="I6" s="34">
        <f t="shared" si="1"/>
        <v>920423</v>
      </c>
      <c r="J6" s="35">
        <f t="shared" si="2"/>
        <v>0.6390974584511686</v>
      </c>
      <c r="K6" s="35">
        <f t="shared" si="3"/>
        <v>0.24009395680029724</v>
      </c>
      <c r="L6" s="35">
        <f t="shared" si="4"/>
        <v>0.06414007472651162</v>
      </c>
      <c r="M6" s="35">
        <f t="shared" si="5"/>
        <v>0.008148427407833137</v>
      </c>
      <c r="N6" s="35">
        <f t="shared" si="6"/>
        <v>0.03254373260989784</v>
      </c>
      <c r="O6" s="35">
        <f t="shared" si="7"/>
        <v>0.015976350004291505</v>
      </c>
    </row>
    <row r="7" spans="1:15" ht="12.75">
      <c r="A7" s="10">
        <v>5</v>
      </c>
      <c r="B7" s="36" t="s">
        <v>19</v>
      </c>
      <c r="C7" s="56">
        <v>843088</v>
      </c>
      <c r="D7" s="56">
        <v>146227</v>
      </c>
      <c r="E7" s="56">
        <v>13198</v>
      </c>
      <c r="F7" s="56">
        <v>241170</v>
      </c>
      <c r="G7" s="56">
        <v>19188</v>
      </c>
      <c r="H7" s="57">
        <v>0</v>
      </c>
      <c r="I7" s="49">
        <f t="shared" si="1"/>
        <v>1262871</v>
      </c>
      <c r="J7" s="50">
        <f t="shared" si="2"/>
        <v>0.6675962944750493</v>
      </c>
      <c r="K7" s="50">
        <f t="shared" si="3"/>
        <v>0.11578934032058698</v>
      </c>
      <c r="L7" s="50">
        <f t="shared" si="4"/>
        <v>0.010450790302414102</v>
      </c>
      <c r="M7" s="50">
        <f t="shared" si="5"/>
        <v>0.19096962397584552</v>
      </c>
      <c r="N7" s="50">
        <f t="shared" si="6"/>
        <v>0.015193950926104092</v>
      </c>
      <c r="O7" s="50">
        <f t="shared" si="7"/>
        <v>0</v>
      </c>
    </row>
    <row r="8" spans="1:15" ht="12.75">
      <c r="A8" s="10">
        <v>6</v>
      </c>
      <c r="B8" s="77" t="s">
        <v>20</v>
      </c>
      <c r="C8" s="54">
        <v>826390</v>
      </c>
      <c r="D8" s="54">
        <v>235811</v>
      </c>
      <c r="E8" s="54">
        <v>52179</v>
      </c>
      <c r="F8" s="54">
        <v>65243</v>
      </c>
      <c r="G8" s="54">
        <v>5851</v>
      </c>
      <c r="H8" s="55">
        <v>51841</v>
      </c>
      <c r="I8" s="34">
        <f t="shared" si="1"/>
        <v>1237315</v>
      </c>
      <c r="J8" s="35">
        <f t="shared" si="2"/>
        <v>0.667889745133616</v>
      </c>
      <c r="K8" s="35">
        <f t="shared" si="3"/>
        <v>0.1905828346055774</v>
      </c>
      <c r="L8" s="35">
        <f t="shared" si="4"/>
        <v>0.04217115285921532</v>
      </c>
      <c r="M8" s="35">
        <f t="shared" si="5"/>
        <v>0.05272949895539939</v>
      </c>
      <c r="N8" s="35">
        <f t="shared" si="6"/>
        <v>0.004728787737964867</v>
      </c>
      <c r="O8" s="35">
        <f t="shared" si="7"/>
        <v>0.04189798070822709</v>
      </c>
    </row>
    <row r="9" spans="1:15" s="51" customFormat="1" ht="12.75">
      <c r="A9" s="10">
        <v>7</v>
      </c>
      <c r="B9" s="77" t="s">
        <v>21</v>
      </c>
      <c r="C9" s="73">
        <v>379909</v>
      </c>
      <c r="D9" s="73">
        <v>85457</v>
      </c>
      <c r="E9" s="73">
        <v>3000</v>
      </c>
      <c r="F9" s="73">
        <v>73268</v>
      </c>
      <c r="G9" s="73">
        <v>3255</v>
      </c>
      <c r="H9" s="74">
        <v>0</v>
      </c>
      <c r="I9" s="34">
        <f t="shared" si="1"/>
        <v>544889</v>
      </c>
      <c r="J9" s="35">
        <f t="shared" si="2"/>
        <v>0.6972227371079247</v>
      </c>
      <c r="K9" s="35">
        <f t="shared" si="3"/>
        <v>0.15683377715461314</v>
      </c>
      <c r="L9" s="35">
        <f t="shared" si="4"/>
        <v>0.0055057085020985925</v>
      </c>
      <c r="M9" s="35">
        <f t="shared" si="5"/>
        <v>0.13446408351058656</v>
      </c>
      <c r="N9" s="35">
        <f t="shared" si="6"/>
        <v>0.005973693724776973</v>
      </c>
      <c r="O9" s="35">
        <f t="shared" si="7"/>
        <v>0</v>
      </c>
    </row>
    <row r="10" spans="1:15" s="51" customFormat="1" ht="12.75">
      <c r="A10" s="10">
        <v>8</v>
      </c>
      <c r="B10" s="77" t="s">
        <v>22</v>
      </c>
      <c r="C10" s="73">
        <v>551925</v>
      </c>
      <c r="D10" s="73">
        <v>178875</v>
      </c>
      <c r="E10" s="73">
        <v>81075</v>
      </c>
      <c r="F10" s="73">
        <v>419163</v>
      </c>
      <c r="G10" s="73">
        <v>2050</v>
      </c>
      <c r="H10" s="74">
        <v>1336343</v>
      </c>
      <c r="I10" s="34">
        <f t="shared" si="1"/>
        <v>2569431</v>
      </c>
      <c r="J10" s="35">
        <f t="shared" si="2"/>
        <v>0.21480436719258078</v>
      </c>
      <c r="K10" s="35">
        <f t="shared" si="3"/>
        <v>0.06961658048026975</v>
      </c>
      <c r="L10" s="35">
        <f t="shared" si="4"/>
        <v>0.03155367861600487</v>
      </c>
      <c r="M10" s="35">
        <f t="shared" si="5"/>
        <v>0.1631345616986796</v>
      </c>
      <c r="N10" s="35">
        <f t="shared" si="6"/>
        <v>0.0007978420124922599</v>
      </c>
      <c r="O10" s="35">
        <f t="shared" si="7"/>
        <v>0.5200929699999728</v>
      </c>
    </row>
    <row r="11" spans="1:15" s="51" customFormat="1" ht="12.75">
      <c r="A11" s="10">
        <v>9</v>
      </c>
      <c r="B11" s="77" t="s">
        <v>23</v>
      </c>
      <c r="C11" s="73">
        <v>4617421</v>
      </c>
      <c r="D11" s="73">
        <v>265182</v>
      </c>
      <c r="E11" s="73">
        <v>1057952</v>
      </c>
      <c r="F11" s="73">
        <v>232253</v>
      </c>
      <c r="G11" s="73">
        <v>163644</v>
      </c>
      <c r="H11" s="74">
        <v>2730551</v>
      </c>
      <c r="I11" s="34">
        <f t="shared" si="1"/>
        <v>9067003</v>
      </c>
      <c r="J11" s="35">
        <f t="shared" si="2"/>
        <v>0.5092554838682638</v>
      </c>
      <c r="K11" s="35">
        <f t="shared" si="3"/>
        <v>0.029246929773818316</v>
      </c>
      <c r="L11" s="35">
        <f t="shared" si="4"/>
        <v>0.11668155398206001</v>
      </c>
      <c r="M11" s="35">
        <f t="shared" si="5"/>
        <v>0.025615189495360263</v>
      </c>
      <c r="N11" s="35">
        <f t="shared" si="6"/>
        <v>0.018048301075890238</v>
      </c>
      <c r="O11" s="35">
        <f t="shared" si="7"/>
        <v>0.3011525418046073</v>
      </c>
    </row>
    <row r="12" spans="1:15" ht="12.75">
      <c r="A12" s="10">
        <v>10</v>
      </c>
      <c r="B12" s="36" t="s">
        <v>24</v>
      </c>
      <c r="C12" s="56">
        <v>3729176</v>
      </c>
      <c r="D12" s="56">
        <v>985673</v>
      </c>
      <c r="E12" s="56">
        <v>163910</v>
      </c>
      <c r="F12" s="56">
        <v>4495</v>
      </c>
      <c r="G12" s="56">
        <v>825851</v>
      </c>
      <c r="H12" s="57">
        <v>219435</v>
      </c>
      <c r="I12" s="49">
        <f t="shared" si="1"/>
        <v>5928540</v>
      </c>
      <c r="J12" s="50">
        <f t="shared" si="2"/>
        <v>0.629020973123231</v>
      </c>
      <c r="K12" s="50">
        <f t="shared" si="3"/>
        <v>0.16625897775843632</v>
      </c>
      <c r="L12" s="50">
        <f t="shared" si="4"/>
        <v>0.027647616445195613</v>
      </c>
      <c r="M12" s="50">
        <f t="shared" si="5"/>
        <v>0.0007581967904408168</v>
      </c>
      <c r="N12" s="50">
        <f t="shared" si="6"/>
        <v>0.13930090713733903</v>
      </c>
      <c r="O12" s="50">
        <f t="shared" si="7"/>
        <v>0.037013328745357205</v>
      </c>
    </row>
    <row r="13" spans="1:15" ht="12.75">
      <c r="A13" s="10">
        <v>11</v>
      </c>
      <c r="B13" s="77" t="s">
        <v>25</v>
      </c>
      <c r="C13" s="54">
        <v>159091</v>
      </c>
      <c r="D13" s="54">
        <v>163974</v>
      </c>
      <c r="E13" s="54">
        <v>7539</v>
      </c>
      <c r="F13" s="54">
        <v>64518</v>
      </c>
      <c r="G13" s="54">
        <v>0</v>
      </c>
      <c r="H13" s="55">
        <v>0</v>
      </c>
      <c r="I13" s="34">
        <f t="shared" si="1"/>
        <v>395122</v>
      </c>
      <c r="J13" s="35">
        <f t="shared" si="2"/>
        <v>0.4026376663410288</v>
      </c>
      <c r="K13" s="35">
        <f t="shared" si="3"/>
        <v>0.41499587469186733</v>
      </c>
      <c r="L13" s="35">
        <f t="shared" si="4"/>
        <v>0.019080182829607058</v>
      </c>
      <c r="M13" s="35">
        <f t="shared" si="5"/>
        <v>0.16328627613749677</v>
      </c>
      <c r="N13" s="35">
        <f t="shared" si="6"/>
        <v>0</v>
      </c>
      <c r="O13" s="35">
        <f t="shared" si="7"/>
        <v>0</v>
      </c>
    </row>
    <row r="14" spans="1:15" s="51" customFormat="1" ht="12.75">
      <c r="A14" s="10">
        <v>12</v>
      </c>
      <c r="B14" s="77" t="s">
        <v>26</v>
      </c>
      <c r="C14" s="73">
        <v>1954358</v>
      </c>
      <c r="D14" s="73">
        <v>0</v>
      </c>
      <c r="E14" s="73">
        <v>6000</v>
      </c>
      <c r="F14" s="73">
        <v>0</v>
      </c>
      <c r="G14" s="73">
        <v>57923</v>
      </c>
      <c r="H14" s="74">
        <v>10441</v>
      </c>
      <c r="I14" s="34">
        <f t="shared" si="1"/>
        <v>2028722</v>
      </c>
      <c r="J14" s="35">
        <f t="shared" si="2"/>
        <v>0.9633444109148518</v>
      </c>
      <c r="K14" s="35">
        <f t="shared" si="3"/>
        <v>0</v>
      </c>
      <c r="L14" s="35">
        <f t="shared" si="4"/>
        <v>0.0029575269553935926</v>
      </c>
      <c r="M14" s="35">
        <f t="shared" si="5"/>
        <v>0</v>
      </c>
      <c r="N14" s="35">
        <f t="shared" si="6"/>
        <v>0.02855147230621051</v>
      </c>
      <c r="O14" s="35">
        <f t="shared" si="7"/>
        <v>0.005146589823544084</v>
      </c>
    </row>
    <row r="15" spans="1:15" s="51" customFormat="1" ht="12.75">
      <c r="A15" s="10">
        <v>13</v>
      </c>
      <c r="B15" s="77" t="s">
        <v>27</v>
      </c>
      <c r="C15" s="73">
        <v>188487</v>
      </c>
      <c r="D15" s="73">
        <v>96553</v>
      </c>
      <c r="E15" s="73">
        <v>2750</v>
      </c>
      <c r="F15" s="73">
        <v>111446</v>
      </c>
      <c r="G15" s="73">
        <v>6987</v>
      </c>
      <c r="H15" s="74">
        <v>0</v>
      </c>
      <c r="I15" s="34">
        <f t="shared" si="1"/>
        <v>406223</v>
      </c>
      <c r="J15" s="35">
        <f t="shared" si="2"/>
        <v>0.46399883807662295</v>
      </c>
      <c r="K15" s="35">
        <f t="shared" si="3"/>
        <v>0.23768471996908103</v>
      </c>
      <c r="L15" s="35">
        <f t="shared" si="4"/>
        <v>0.006769680692624494</v>
      </c>
      <c r="M15" s="35">
        <f t="shared" si="5"/>
        <v>0.2743468488982652</v>
      </c>
      <c r="N15" s="35">
        <f t="shared" si="6"/>
        <v>0.017199912363406306</v>
      </c>
      <c r="O15" s="35">
        <f t="shared" si="7"/>
        <v>0</v>
      </c>
    </row>
    <row r="16" spans="1:15" s="51" customFormat="1" ht="12.75">
      <c r="A16" s="10">
        <v>14</v>
      </c>
      <c r="B16" s="77" t="s">
        <v>28</v>
      </c>
      <c r="C16" s="73">
        <v>390147</v>
      </c>
      <c r="D16" s="73">
        <v>46103</v>
      </c>
      <c r="E16" s="73">
        <v>70573</v>
      </c>
      <c r="F16" s="73">
        <v>81410</v>
      </c>
      <c r="G16" s="73">
        <v>59332</v>
      </c>
      <c r="H16" s="74">
        <v>0</v>
      </c>
      <c r="I16" s="34">
        <f t="shared" si="1"/>
        <v>647565</v>
      </c>
      <c r="J16" s="35">
        <f t="shared" si="2"/>
        <v>0.6024831484098121</v>
      </c>
      <c r="K16" s="35">
        <f t="shared" si="3"/>
        <v>0.07119439747361268</v>
      </c>
      <c r="L16" s="35">
        <f t="shared" si="4"/>
        <v>0.10898210990402508</v>
      </c>
      <c r="M16" s="35">
        <f t="shared" si="5"/>
        <v>0.1257171094793573</v>
      </c>
      <c r="N16" s="35">
        <f t="shared" si="6"/>
        <v>0.09162323473319281</v>
      </c>
      <c r="O16" s="35">
        <f t="shared" si="7"/>
        <v>0</v>
      </c>
    </row>
    <row r="17" spans="1:15" ht="12.75">
      <c r="A17" s="10">
        <v>15</v>
      </c>
      <c r="B17" s="36" t="s">
        <v>29</v>
      </c>
      <c r="C17" s="56">
        <v>823544</v>
      </c>
      <c r="D17" s="56">
        <v>65717</v>
      </c>
      <c r="E17" s="56">
        <v>240874</v>
      </c>
      <c r="F17" s="56">
        <v>198961</v>
      </c>
      <c r="G17" s="56">
        <v>0</v>
      </c>
      <c r="H17" s="57">
        <v>94575</v>
      </c>
      <c r="I17" s="49">
        <f t="shared" si="1"/>
        <v>1423671</v>
      </c>
      <c r="J17" s="50">
        <f t="shared" si="2"/>
        <v>0.5784651088629326</v>
      </c>
      <c r="K17" s="50">
        <f t="shared" si="3"/>
        <v>0.04616024348322049</v>
      </c>
      <c r="L17" s="50">
        <f t="shared" si="4"/>
        <v>0.16919217993483046</v>
      </c>
      <c r="M17" s="50">
        <f t="shared" si="5"/>
        <v>0.13975209159981483</v>
      </c>
      <c r="N17" s="50">
        <f t="shared" si="6"/>
        <v>0</v>
      </c>
      <c r="O17" s="50">
        <f t="shared" si="7"/>
        <v>0.0664303761192017</v>
      </c>
    </row>
    <row r="18" spans="1:15" ht="12.75">
      <c r="A18" s="10">
        <v>16</v>
      </c>
      <c r="B18" s="77" t="s">
        <v>30</v>
      </c>
      <c r="C18" s="54">
        <v>1017796</v>
      </c>
      <c r="D18" s="54">
        <v>133846</v>
      </c>
      <c r="E18" s="54">
        <v>14417</v>
      </c>
      <c r="F18" s="54">
        <v>101201</v>
      </c>
      <c r="G18" s="54">
        <v>192388</v>
      </c>
      <c r="H18" s="55">
        <v>1646121</v>
      </c>
      <c r="I18" s="34">
        <f t="shared" si="1"/>
        <v>3105769</v>
      </c>
      <c r="J18" s="35">
        <f t="shared" si="2"/>
        <v>0.3277114299228307</v>
      </c>
      <c r="K18" s="35">
        <f t="shared" si="3"/>
        <v>0.04309592889876871</v>
      </c>
      <c r="L18" s="35">
        <f t="shared" si="4"/>
        <v>0.0046420065368673585</v>
      </c>
      <c r="M18" s="35">
        <f t="shared" si="5"/>
        <v>0.032584844526428076</v>
      </c>
      <c r="N18" s="35">
        <f t="shared" si="6"/>
        <v>0.06194536683185388</v>
      </c>
      <c r="O18" s="35">
        <f t="shared" si="7"/>
        <v>0.5300204232832513</v>
      </c>
    </row>
    <row r="19" spans="1:15" s="51" customFormat="1" ht="12.75">
      <c r="A19" s="10">
        <v>17</v>
      </c>
      <c r="B19" s="77" t="s">
        <v>31</v>
      </c>
      <c r="C19" s="73">
        <v>13126587</v>
      </c>
      <c r="D19" s="73">
        <v>2427975</v>
      </c>
      <c r="E19" s="73">
        <v>3629550</v>
      </c>
      <c r="F19" s="73">
        <v>827921</v>
      </c>
      <c r="G19" s="73">
        <v>0</v>
      </c>
      <c r="H19" s="74">
        <v>4213602</v>
      </c>
      <c r="I19" s="34">
        <f t="shared" si="1"/>
        <v>24225635</v>
      </c>
      <c r="J19" s="35">
        <f t="shared" si="2"/>
        <v>0.5418469732578733</v>
      </c>
      <c r="K19" s="35">
        <f t="shared" si="3"/>
        <v>0.1002233790775763</v>
      </c>
      <c r="L19" s="35">
        <f t="shared" si="4"/>
        <v>0.14982269814599286</v>
      </c>
      <c r="M19" s="35">
        <f t="shared" si="5"/>
        <v>0.03417540964354495</v>
      </c>
      <c r="N19" s="35">
        <f t="shared" si="6"/>
        <v>0</v>
      </c>
      <c r="O19" s="35">
        <f t="shared" si="7"/>
        <v>0.17393153987501256</v>
      </c>
    </row>
    <row r="20" spans="1:15" s="51" customFormat="1" ht="12.75">
      <c r="A20" s="10">
        <v>18</v>
      </c>
      <c r="B20" s="77" t="s">
        <v>32</v>
      </c>
      <c r="C20" s="73">
        <v>928845</v>
      </c>
      <c r="D20" s="73">
        <v>57044</v>
      </c>
      <c r="E20" s="73">
        <v>134675</v>
      </c>
      <c r="F20" s="73">
        <v>6300</v>
      </c>
      <c r="G20" s="73">
        <v>0</v>
      </c>
      <c r="H20" s="74">
        <v>0</v>
      </c>
      <c r="I20" s="34">
        <f t="shared" si="1"/>
        <v>1126864</v>
      </c>
      <c r="J20" s="35">
        <f t="shared" si="2"/>
        <v>0.8242742691220946</v>
      </c>
      <c r="K20" s="35">
        <f t="shared" si="3"/>
        <v>0.05062190290931293</v>
      </c>
      <c r="L20" s="35">
        <f t="shared" si="4"/>
        <v>0.119513091198228</v>
      </c>
      <c r="M20" s="35">
        <f t="shared" si="5"/>
        <v>0.00559073677036448</v>
      </c>
      <c r="N20" s="35">
        <f t="shared" si="6"/>
        <v>0</v>
      </c>
      <c r="O20" s="35">
        <f t="shared" si="7"/>
        <v>0</v>
      </c>
    </row>
    <row r="21" spans="1:15" s="51" customFormat="1" ht="12.75">
      <c r="A21" s="10">
        <v>19</v>
      </c>
      <c r="B21" s="77" t="s">
        <v>33</v>
      </c>
      <c r="C21" s="73">
        <v>582706</v>
      </c>
      <c r="D21" s="73">
        <v>70999</v>
      </c>
      <c r="E21" s="73">
        <v>34781</v>
      </c>
      <c r="F21" s="73">
        <v>25982</v>
      </c>
      <c r="G21" s="73">
        <v>0</v>
      </c>
      <c r="H21" s="74">
        <v>0</v>
      </c>
      <c r="I21" s="34">
        <f t="shared" si="1"/>
        <v>714468</v>
      </c>
      <c r="J21" s="35">
        <f t="shared" si="2"/>
        <v>0.8155802639166485</v>
      </c>
      <c r="K21" s="35">
        <f t="shared" si="3"/>
        <v>0.09937323994916497</v>
      </c>
      <c r="L21" s="35">
        <f t="shared" si="4"/>
        <v>0.04868097661476791</v>
      </c>
      <c r="M21" s="35">
        <f t="shared" si="5"/>
        <v>0.036365519519418646</v>
      </c>
      <c r="N21" s="35">
        <f t="shared" si="6"/>
        <v>0</v>
      </c>
      <c r="O21" s="35">
        <f t="shared" si="7"/>
        <v>0</v>
      </c>
    </row>
    <row r="22" spans="1:15" ht="12.75">
      <c r="A22" s="10">
        <v>20</v>
      </c>
      <c r="B22" s="36" t="s">
        <v>34</v>
      </c>
      <c r="C22" s="56">
        <v>714844</v>
      </c>
      <c r="D22" s="56">
        <v>145964</v>
      </c>
      <c r="E22" s="56">
        <v>93046</v>
      </c>
      <c r="F22" s="56">
        <v>110261</v>
      </c>
      <c r="G22" s="56">
        <v>21474</v>
      </c>
      <c r="H22" s="57">
        <v>56050</v>
      </c>
      <c r="I22" s="49">
        <f t="shared" si="1"/>
        <v>1141639</v>
      </c>
      <c r="J22" s="50">
        <f t="shared" si="2"/>
        <v>0.6261559039240951</v>
      </c>
      <c r="K22" s="50">
        <f t="shared" si="3"/>
        <v>0.1278547772106594</v>
      </c>
      <c r="L22" s="50">
        <f t="shared" si="4"/>
        <v>0.081502121073299</v>
      </c>
      <c r="M22" s="50">
        <f t="shared" si="5"/>
        <v>0.09658131861297661</v>
      </c>
      <c r="N22" s="50">
        <f t="shared" si="6"/>
        <v>0.018809798894396566</v>
      </c>
      <c r="O22" s="50">
        <f t="shared" si="7"/>
        <v>0.04909608028457332</v>
      </c>
    </row>
    <row r="23" spans="1:15" ht="12.75">
      <c r="A23" s="10">
        <v>21</v>
      </c>
      <c r="B23" s="77" t="s">
        <v>35</v>
      </c>
      <c r="C23" s="54">
        <v>372425</v>
      </c>
      <c r="D23" s="54">
        <v>108746</v>
      </c>
      <c r="E23" s="54">
        <v>165226</v>
      </c>
      <c r="F23" s="54">
        <v>11102</v>
      </c>
      <c r="G23" s="54">
        <v>0</v>
      </c>
      <c r="H23" s="55">
        <v>545506</v>
      </c>
      <c r="I23" s="34">
        <f t="shared" si="1"/>
        <v>1203005</v>
      </c>
      <c r="J23" s="35">
        <f t="shared" si="2"/>
        <v>0.3095789294308835</v>
      </c>
      <c r="K23" s="35">
        <f t="shared" si="3"/>
        <v>0.09039530176516307</v>
      </c>
      <c r="L23" s="35">
        <f t="shared" si="4"/>
        <v>0.13734440006483764</v>
      </c>
      <c r="M23" s="35">
        <f t="shared" si="5"/>
        <v>0.009228556822290847</v>
      </c>
      <c r="N23" s="35">
        <f t="shared" si="6"/>
        <v>0</v>
      </c>
      <c r="O23" s="35">
        <f t="shared" si="7"/>
        <v>0.45345281191682496</v>
      </c>
    </row>
    <row r="24" spans="1:15" s="51" customFormat="1" ht="12.75">
      <c r="A24" s="10">
        <v>22</v>
      </c>
      <c r="B24" s="77" t="s">
        <v>36</v>
      </c>
      <c r="C24" s="73">
        <v>524359</v>
      </c>
      <c r="D24" s="73">
        <v>63988</v>
      </c>
      <c r="E24" s="73">
        <v>66217</v>
      </c>
      <c r="F24" s="73">
        <v>106378</v>
      </c>
      <c r="G24" s="73">
        <v>3791</v>
      </c>
      <c r="H24" s="74">
        <v>21988</v>
      </c>
      <c r="I24" s="34">
        <f t="shared" si="1"/>
        <v>786721</v>
      </c>
      <c r="J24" s="35">
        <f t="shared" si="2"/>
        <v>0.6665120163310755</v>
      </c>
      <c r="K24" s="35">
        <f t="shared" si="3"/>
        <v>0.08133506033269736</v>
      </c>
      <c r="L24" s="35">
        <f t="shared" si="4"/>
        <v>0.08416833922063857</v>
      </c>
      <c r="M24" s="35">
        <f t="shared" si="5"/>
        <v>0.13521693205087953</v>
      </c>
      <c r="N24" s="35">
        <f t="shared" si="6"/>
        <v>0.004818734977202845</v>
      </c>
      <c r="O24" s="35">
        <f t="shared" si="7"/>
        <v>0.027948917087506246</v>
      </c>
    </row>
    <row r="25" spans="1:15" s="51" customFormat="1" ht="12.75">
      <c r="A25" s="10">
        <v>23</v>
      </c>
      <c r="B25" s="77" t="s">
        <v>37</v>
      </c>
      <c r="C25" s="73">
        <v>994592</v>
      </c>
      <c r="D25" s="73">
        <v>287347</v>
      </c>
      <c r="E25" s="73">
        <v>1144888</v>
      </c>
      <c r="F25" s="73">
        <v>36561</v>
      </c>
      <c r="G25" s="73">
        <v>297558</v>
      </c>
      <c r="H25" s="74">
        <v>1055368</v>
      </c>
      <c r="I25" s="34">
        <f t="shared" si="1"/>
        <v>3816314</v>
      </c>
      <c r="J25" s="35">
        <f t="shared" si="2"/>
        <v>0.26061587175478745</v>
      </c>
      <c r="K25" s="35">
        <f t="shared" si="3"/>
        <v>0.07529438091310096</v>
      </c>
      <c r="L25" s="35">
        <f t="shared" si="4"/>
        <v>0.29999837539573526</v>
      </c>
      <c r="M25" s="35">
        <f t="shared" si="5"/>
        <v>0.009580186536013545</v>
      </c>
      <c r="N25" s="35">
        <f t="shared" si="6"/>
        <v>0.077969999323955</v>
      </c>
      <c r="O25" s="35">
        <f t="shared" si="7"/>
        <v>0.27654118607640776</v>
      </c>
    </row>
    <row r="26" spans="1:15" s="51" customFormat="1" ht="12.75">
      <c r="A26" s="10">
        <v>24</v>
      </c>
      <c r="B26" s="77" t="s">
        <v>38</v>
      </c>
      <c r="C26" s="73">
        <v>925681</v>
      </c>
      <c r="D26" s="73">
        <v>377603</v>
      </c>
      <c r="E26" s="73">
        <v>76958</v>
      </c>
      <c r="F26" s="73">
        <v>7892163</v>
      </c>
      <c r="G26" s="73">
        <v>600</v>
      </c>
      <c r="H26" s="74">
        <v>0</v>
      </c>
      <c r="I26" s="34">
        <f t="shared" si="1"/>
        <v>9273005</v>
      </c>
      <c r="J26" s="35">
        <f t="shared" si="2"/>
        <v>0.09982535327005647</v>
      </c>
      <c r="K26" s="35">
        <f t="shared" si="3"/>
        <v>0.04072067253279816</v>
      </c>
      <c r="L26" s="35">
        <f t="shared" si="4"/>
        <v>0.008299143589375828</v>
      </c>
      <c r="M26" s="35">
        <f t="shared" si="5"/>
        <v>0.8510901266633631</v>
      </c>
      <c r="N26" s="35">
        <f t="shared" si="6"/>
        <v>6.470394440637097E-05</v>
      </c>
      <c r="O26" s="35">
        <f t="shared" si="7"/>
        <v>0</v>
      </c>
    </row>
    <row r="27" spans="1:15" ht="12.75">
      <c r="A27" s="10">
        <v>25</v>
      </c>
      <c r="B27" s="36" t="s">
        <v>39</v>
      </c>
      <c r="C27" s="56">
        <v>418613</v>
      </c>
      <c r="D27" s="56">
        <v>101128</v>
      </c>
      <c r="E27" s="56">
        <v>15746</v>
      </c>
      <c r="F27" s="56">
        <v>82</v>
      </c>
      <c r="G27" s="56">
        <v>25471</v>
      </c>
      <c r="H27" s="57">
        <v>0</v>
      </c>
      <c r="I27" s="49">
        <f t="shared" si="1"/>
        <v>561040</v>
      </c>
      <c r="J27" s="50">
        <f t="shared" si="2"/>
        <v>0.7461375303008698</v>
      </c>
      <c r="K27" s="50">
        <f t="shared" si="3"/>
        <v>0.1802509624982176</v>
      </c>
      <c r="L27" s="50">
        <f t="shared" si="4"/>
        <v>0.028065735063453588</v>
      </c>
      <c r="M27" s="50">
        <f t="shared" si="5"/>
        <v>0.00014615713674604307</v>
      </c>
      <c r="N27" s="50">
        <f t="shared" si="6"/>
        <v>0.04539961500071296</v>
      </c>
      <c r="O27" s="50">
        <f t="shared" si="7"/>
        <v>0</v>
      </c>
    </row>
    <row r="28" spans="1:15" ht="12.75">
      <c r="A28" s="10">
        <v>26</v>
      </c>
      <c r="B28" s="77" t="s">
        <v>40</v>
      </c>
      <c r="C28" s="54">
        <v>27525415</v>
      </c>
      <c r="D28" s="54">
        <v>4096752</v>
      </c>
      <c r="E28" s="54">
        <v>1430729</v>
      </c>
      <c r="F28" s="54">
        <v>2479440</v>
      </c>
      <c r="G28" s="54">
        <v>137367</v>
      </c>
      <c r="H28" s="55">
        <v>2474434</v>
      </c>
      <c r="I28" s="34">
        <f t="shared" si="1"/>
        <v>38144137</v>
      </c>
      <c r="J28" s="35">
        <f t="shared" si="2"/>
        <v>0.7216158803120909</v>
      </c>
      <c r="K28" s="35">
        <f t="shared" si="3"/>
        <v>0.10740187935042285</v>
      </c>
      <c r="L28" s="35">
        <f t="shared" si="4"/>
        <v>0.037508490492260974</v>
      </c>
      <c r="M28" s="35">
        <f t="shared" si="5"/>
        <v>0.06500186385131744</v>
      </c>
      <c r="N28" s="35">
        <f t="shared" si="6"/>
        <v>0.003601261184648115</v>
      </c>
      <c r="O28" s="35">
        <f t="shared" si="7"/>
        <v>0.06487062480925967</v>
      </c>
    </row>
    <row r="29" spans="1:15" s="51" customFormat="1" ht="12.75">
      <c r="A29" s="10">
        <v>27</v>
      </c>
      <c r="B29" s="77" t="s">
        <v>41</v>
      </c>
      <c r="C29" s="73">
        <v>815164</v>
      </c>
      <c r="D29" s="73">
        <v>80810</v>
      </c>
      <c r="E29" s="73">
        <v>61192</v>
      </c>
      <c r="F29" s="73">
        <v>333527</v>
      </c>
      <c r="G29" s="73">
        <v>79686</v>
      </c>
      <c r="H29" s="74">
        <v>1152</v>
      </c>
      <c r="I29" s="34">
        <f t="shared" si="1"/>
        <v>1371531</v>
      </c>
      <c r="J29" s="35">
        <f t="shared" si="2"/>
        <v>0.5943460264478163</v>
      </c>
      <c r="K29" s="35">
        <f t="shared" si="3"/>
        <v>0.05891955777886172</v>
      </c>
      <c r="L29" s="35">
        <f t="shared" si="4"/>
        <v>0.04461583442153331</v>
      </c>
      <c r="M29" s="35">
        <f t="shared" si="5"/>
        <v>0.24317860843101613</v>
      </c>
      <c r="N29" s="35">
        <f t="shared" si="6"/>
        <v>0.05810003565358712</v>
      </c>
      <c r="O29" s="35">
        <f t="shared" si="7"/>
        <v>0.0008399372671853571</v>
      </c>
    </row>
    <row r="30" spans="1:15" s="51" customFormat="1" ht="12.75">
      <c r="A30" s="10">
        <v>28</v>
      </c>
      <c r="B30" s="77" t="s">
        <v>42</v>
      </c>
      <c r="C30" s="73">
        <v>4016403</v>
      </c>
      <c r="D30" s="73">
        <v>1740840</v>
      </c>
      <c r="E30" s="73">
        <v>661031</v>
      </c>
      <c r="F30" s="73">
        <v>468807</v>
      </c>
      <c r="G30" s="73">
        <v>803255</v>
      </c>
      <c r="H30" s="74">
        <v>377346</v>
      </c>
      <c r="I30" s="34">
        <f t="shared" si="1"/>
        <v>8067682</v>
      </c>
      <c r="J30" s="35">
        <f t="shared" si="2"/>
        <v>0.49783853652139487</v>
      </c>
      <c r="K30" s="35">
        <f t="shared" si="3"/>
        <v>0.2157794518921296</v>
      </c>
      <c r="L30" s="35">
        <f t="shared" si="4"/>
        <v>0.08193567867449411</v>
      </c>
      <c r="M30" s="35">
        <f t="shared" si="5"/>
        <v>0.05810925616552561</v>
      </c>
      <c r="N30" s="35">
        <f t="shared" si="6"/>
        <v>0.09956453414995782</v>
      </c>
      <c r="O30" s="35">
        <f t="shared" si="7"/>
        <v>0.046772542596497976</v>
      </c>
    </row>
    <row r="31" spans="1:15" s="51" customFormat="1" ht="12.75">
      <c r="A31" s="10">
        <v>29</v>
      </c>
      <c r="B31" s="77" t="s">
        <v>43</v>
      </c>
      <c r="C31" s="73">
        <v>1687958</v>
      </c>
      <c r="D31" s="73">
        <v>230900</v>
      </c>
      <c r="E31" s="73">
        <v>56961</v>
      </c>
      <c r="F31" s="73">
        <v>514547</v>
      </c>
      <c r="G31" s="73">
        <v>274309</v>
      </c>
      <c r="H31" s="74">
        <v>699460</v>
      </c>
      <c r="I31" s="34">
        <f t="shared" si="1"/>
        <v>3464135</v>
      </c>
      <c r="J31" s="35">
        <f t="shared" si="2"/>
        <v>0.4872668068652059</v>
      </c>
      <c r="K31" s="35">
        <f t="shared" si="3"/>
        <v>0.06665444620374206</v>
      </c>
      <c r="L31" s="35">
        <f t="shared" si="4"/>
        <v>0.01644306587358749</v>
      </c>
      <c r="M31" s="35">
        <f t="shared" si="5"/>
        <v>0.14853549298742688</v>
      </c>
      <c r="N31" s="35">
        <f t="shared" si="6"/>
        <v>0.07918542435557506</v>
      </c>
      <c r="O31" s="35">
        <f t="shared" si="7"/>
        <v>0.20191476371446263</v>
      </c>
    </row>
    <row r="32" spans="1:15" ht="12.75">
      <c r="A32" s="10">
        <v>30</v>
      </c>
      <c r="B32" s="36" t="s">
        <v>44</v>
      </c>
      <c r="C32" s="56">
        <v>307617</v>
      </c>
      <c r="D32" s="56">
        <v>102877</v>
      </c>
      <c r="E32" s="56">
        <v>44795</v>
      </c>
      <c r="F32" s="56">
        <v>23737</v>
      </c>
      <c r="G32" s="56">
        <v>0</v>
      </c>
      <c r="H32" s="57">
        <v>91761</v>
      </c>
      <c r="I32" s="49">
        <f t="shared" si="1"/>
        <v>570787</v>
      </c>
      <c r="J32" s="50">
        <f t="shared" si="2"/>
        <v>0.5389348390905889</v>
      </c>
      <c r="K32" s="50">
        <f t="shared" si="3"/>
        <v>0.18023711121661845</v>
      </c>
      <c r="L32" s="50">
        <f t="shared" si="4"/>
        <v>0.07847936270447645</v>
      </c>
      <c r="M32" s="50">
        <f t="shared" si="5"/>
        <v>0.04158644117683129</v>
      </c>
      <c r="N32" s="50">
        <f t="shared" si="6"/>
        <v>0</v>
      </c>
      <c r="O32" s="50">
        <f t="shared" si="7"/>
        <v>0.16076224581148485</v>
      </c>
    </row>
    <row r="33" spans="1:15" ht="12.75">
      <c r="A33" s="10">
        <v>31</v>
      </c>
      <c r="B33" s="77" t="s">
        <v>45</v>
      </c>
      <c r="C33" s="54">
        <v>1378462</v>
      </c>
      <c r="D33" s="54">
        <v>14859</v>
      </c>
      <c r="E33" s="54">
        <v>10717</v>
      </c>
      <c r="F33" s="54">
        <v>264077</v>
      </c>
      <c r="G33" s="54">
        <v>113261</v>
      </c>
      <c r="H33" s="55">
        <v>413721</v>
      </c>
      <c r="I33" s="34">
        <f t="shared" si="1"/>
        <v>2195097</v>
      </c>
      <c r="J33" s="35">
        <f t="shared" si="2"/>
        <v>0.6279731601838097</v>
      </c>
      <c r="K33" s="35">
        <f t="shared" si="3"/>
        <v>0.006769176942977919</v>
      </c>
      <c r="L33" s="35">
        <f t="shared" si="4"/>
        <v>0.004882244383733384</v>
      </c>
      <c r="M33" s="35">
        <f t="shared" si="5"/>
        <v>0.12030311188981625</v>
      </c>
      <c r="N33" s="35">
        <f t="shared" si="6"/>
        <v>0.05159726426668161</v>
      </c>
      <c r="O33" s="35">
        <f t="shared" si="7"/>
        <v>0.18847504233298118</v>
      </c>
    </row>
    <row r="34" spans="1:15" s="51" customFormat="1" ht="12.75">
      <c r="A34" s="10">
        <v>32</v>
      </c>
      <c r="B34" s="77" t="s">
        <v>46</v>
      </c>
      <c r="C34" s="73">
        <v>662497</v>
      </c>
      <c r="D34" s="73">
        <v>87342</v>
      </c>
      <c r="E34" s="73">
        <v>524220</v>
      </c>
      <c r="F34" s="73">
        <v>105849</v>
      </c>
      <c r="G34" s="73">
        <v>364139</v>
      </c>
      <c r="H34" s="74">
        <v>1530524</v>
      </c>
      <c r="I34" s="34">
        <f t="shared" si="1"/>
        <v>3274571</v>
      </c>
      <c r="J34" s="35">
        <f t="shared" si="2"/>
        <v>0.2023156621126859</v>
      </c>
      <c r="K34" s="35">
        <f t="shared" si="3"/>
        <v>0.02667280691119539</v>
      </c>
      <c r="L34" s="35">
        <f t="shared" si="4"/>
        <v>0.16008814589758474</v>
      </c>
      <c r="M34" s="35">
        <f t="shared" si="5"/>
        <v>0.03232453961144834</v>
      </c>
      <c r="N34" s="35">
        <f t="shared" si="6"/>
        <v>0.11120204753538708</v>
      </c>
      <c r="O34" s="35">
        <f t="shared" si="7"/>
        <v>0.4673967979316985</v>
      </c>
    </row>
    <row r="35" spans="1:15" s="51" customFormat="1" ht="12.75">
      <c r="A35" s="10">
        <v>33</v>
      </c>
      <c r="B35" s="77" t="s">
        <v>47</v>
      </c>
      <c r="C35" s="73">
        <v>628645</v>
      </c>
      <c r="D35" s="73">
        <v>236182</v>
      </c>
      <c r="E35" s="73">
        <v>491036</v>
      </c>
      <c r="F35" s="73">
        <v>4215</v>
      </c>
      <c r="G35" s="73">
        <v>12909</v>
      </c>
      <c r="H35" s="74">
        <v>0</v>
      </c>
      <c r="I35" s="34">
        <f t="shared" si="1"/>
        <v>1372987</v>
      </c>
      <c r="J35" s="35">
        <f t="shared" si="2"/>
        <v>0.45786668045655204</v>
      </c>
      <c r="K35" s="35">
        <f t="shared" si="3"/>
        <v>0.17202056538044425</v>
      </c>
      <c r="L35" s="35">
        <f t="shared" si="4"/>
        <v>0.357640676860014</v>
      </c>
      <c r="M35" s="35">
        <f t="shared" si="5"/>
        <v>0.003069948950718397</v>
      </c>
      <c r="N35" s="35">
        <f t="shared" si="6"/>
        <v>0.009402128352271362</v>
      </c>
      <c r="O35" s="35">
        <f t="shared" si="7"/>
        <v>0</v>
      </c>
    </row>
    <row r="36" spans="1:15" s="51" customFormat="1" ht="12.75">
      <c r="A36" s="10">
        <v>34</v>
      </c>
      <c r="B36" s="77" t="s">
        <v>48</v>
      </c>
      <c r="C36" s="73">
        <v>528294</v>
      </c>
      <c r="D36" s="73">
        <v>105403</v>
      </c>
      <c r="E36" s="73">
        <v>230132</v>
      </c>
      <c r="F36" s="73">
        <v>7825</v>
      </c>
      <c r="G36" s="73">
        <v>43655</v>
      </c>
      <c r="H36" s="74">
        <v>329093</v>
      </c>
      <c r="I36" s="34">
        <f t="shared" si="1"/>
        <v>1244402</v>
      </c>
      <c r="J36" s="35">
        <f t="shared" si="2"/>
        <v>0.4245364440108582</v>
      </c>
      <c r="K36" s="35">
        <f t="shared" si="3"/>
        <v>0.08470172821965892</v>
      </c>
      <c r="L36" s="35">
        <f t="shared" si="4"/>
        <v>0.18493380756379368</v>
      </c>
      <c r="M36" s="35">
        <f t="shared" si="5"/>
        <v>0.006288160899773546</v>
      </c>
      <c r="N36" s="35">
        <f t="shared" si="6"/>
        <v>0.03508110723062162</v>
      </c>
      <c r="O36" s="35">
        <f t="shared" si="7"/>
        <v>0.264458752075294</v>
      </c>
    </row>
    <row r="37" spans="1:15" ht="12.75">
      <c r="A37" s="10">
        <v>35</v>
      </c>
      <c r="B37" s="36" t="s">
        <v>49</v>
      </c>
      <c r="C37" s="56">
        <v>2149489</v>
      </c>
      <c r="D37" s="56">
        <v>197078</v>
      </c>
      <c r="E37" s="56">
        <v>24981</v>
      </c>
      <c r="F37" s="56">
        <v>904140</v>
      </c>
      <c r="G37" s="56">
        <v>10377</v>
      </c>
      <c r="H37" s="57">
        <v>5068</v>
      </c>
      <c r="I37" s="49">
        <f t="shared" si="1"/>
        <v>3291133</v>
      </c>
      <c r="J37" s="50">
        <f t="shared" si="2"/>
        <v>0.653115203791521</v>
      </c>
      <c r="K37" s="50">
        <f t="shared" si="3"/>
        <v>0.05988150585223994</v>
      </c>
      <c r="L37" s="50">
        <f t="shared" si="4"/>
        <v>0.007590395161787749</v>
      </c>
      <c r="M37" s="50">
        <f t="shared" si="5"/>
        <v>0.2747199824498129</v>
      </c>
      <c r="N37" s="50">
        <f t="shared" si="6"/>
        <v>0.0031530175170678305</v>
      </c>
      <c r="O37" s="50">
        <f t="shared" si="7"/>
        <v>0.001539895227570566</v>
      </c>
    </row>
    <row r="38" spans="1:15" ht="12.75">
      <c r="A38" s="10">
        <v>36</v>
      </c>
      <c r="B38" s="77" t="s">
        <v>50</v>
      </c>
      <c r="C38" s="54">
        <v>7918082</v>
      </c>
      <c r="D38" s="54">
        <v>2543751</v>
      </c>
      <c r="E38" s="54">
        <v>5938571</v>
      </c>
      <c r="F38" s="54">
        <v>177379</v>
      </c>
      <c r="G38" s="54">
        <v>433104</v>
      </c>
      <c r="H38" s="55">
        <v>338276</v>
      </c>
      <c r="I38" s="34">
        <f t="shared" si="1"/>
        <v>17349163</v>
      </c>
      <c r="J38" s="35">
        <f t="shared" si="2"/>
        <v>0.4563956197771616</v>
      </c>
      <c r="K38" s="35">
        <f t="shared" si="3"/>
        <v>0.14662096378943468</v>
      </c>
      <c r="L38" s="35">
        <f t="shared" si="4"/>
        <v>0.3422972624097197</v>
      </c>
      <c r="M38" s="35">
        <f t="shared" si="5"/>
        <v>0.010224066717224341</v>
      </c>
      <c r="N38" s="35">
        <f t="shared" si="6"/>
        <v>0.02496397088435909</v>
      </c>
      <c r="O38" s="35">
        <f t="shared" si="7"/>
        <v>0.019498116422100593</v>
      </c>
    </row>
    <row r="39" spans="1:15" s="51" customFormat="1" ht="12.75">
      <c r="A39" s="10">
        <v>37</v>
      </c>
      <c r="B39" s="77" t="s">
        <v>51</v>
      </c>
      <c r="C39" s="73">
        <v>1805755</v>
      </c>
      <c r="D39" s="73">
        <v>261386</v>
      </c>
      <c r="E39" s="73">
        <v>453925</v>
      </c>
      <c r="F39" s="73">
        <v>384987</v>
      </c>
      <c r="G39" s="73">
        <v>141146</v>
      </c>
      <c r="H39" s="74">
        <v>1413050</v>
      </c>
      <c r="I39" s="34">
        <f t="shared" si="1"/>
        <v>4460249</v>
      </c>
      <c r="J39" s="35">
        <f t="shared" si="2"/>
        <v>0.40485519978817325</v>
      </c>
      <c r="K39" s="35">
        <f t="shared" si="3"/>
        <v>0.058603454650177605</v>
      </c>
      <c r="L39" s="35">
        <f t="shared" si="4"/>
        <v>0.10177122398323502</v>
      </c>
      <c r="M39" s="35">
        <f t="shared" si="5"/>
        <v>0.08631513621773135</v>
      </c>
      <c r="N39" s="35">
        <f t="shared" si="6"/>
        <v>0.03164531845643595</v>
      </c>
      <c r="O39" s="35">
        <f t="shared" si="7"/>
        <v>0.31680966690424683</v>
      </c>
    </row>
    <row r="40" spans="1:15" s="51" customFormat="1" ht="12.75">
      <c r="A40" s="10">
        <v>38</v>
      </c>
      <c r="B40" s="77" t="s">
        <v>52</v>
      </c>
      <c r="C40" s="73">
        <v>2074226</v>
      </c>
      <c r="D40" s="73">
        <v>518205</v>
      </c>
      <c r="E40" s="73">
        <v>89159</v>
      </c>
      <c r="F40" s="73">
        <v>8603</v>
      </c>
      <c r="G40" s="73">
        <v>2765</v>
      </c>
      <c r="H40" s="74">
        <v>8645</v>
      </c>
      <c r="I40" s="34">
        <f t="shared" si="1"/>
        <v>2701603</v>
      </c>
      <c r="J40" s="35">
        <f t="shared" si="2"/>
        <v>0.7677760203849344</v>
      </c>
      <c r="K40" s="35">
        <f t="shared" si="3"/>
        <v>0.19181389715661407</v>
      </c>
      <c r="L40" s="35">
        <f t="shared" si="4"/>
        <v>0.03300225828887516</v>
      </c>
      <c r="M40" s="35">
        <f t="shared" si="5"/>
        <v>0.003184405702836427</v>
      </c>
      <c r="N40" s="35">
        <f t="shared" si="6"/>
        <v>0.0010234664382590632</v>
      </c>
      <c r="O40" s="35">
        <f t="shared" si="7"/>
        <v>0.0031999520284808685</v>
      </c>
    </row>
    <row r="41" spans="1:15" s="51" customFormat="1" ht="12.75">
      <c r="A41" s="10">
        <v>39</v>
      </c>
      <c r="B41" s="77" t="s">
        <v>53</v>
      </c>
      <c r="C41" s="73">
        <v>980518</v>
      </c>
      <c r="D41" s="73">
        <v>35261</v>
      </c>
      <c r="E41" s="73">
        <v>183382</v>
      </c>
      <c r="F41" s="73">
        <v>93071</v>
      </c>
      <c r="G41" s="73">
        <v>1013</v>
      </c>
      <c r="H41" s="74">
        <v>0</v>
      </c>
      <c r="I41" s="34">
        <f t="shared" si="1"/>
        <v>1293245</v>
      </c>
      <c r="J41" s="35">
        <f t="shared" si="2"/>
        <v>0.7581842574299533</v>
      </c>
      <c r="K41" s="35">
        <f t="shared" si="3"/>
        <v>0.027265522000858307</v>
      </c>
      <c r="L41" s="35">
        <f t="shared" si="4"/>
        <v>0.14179989097193493</v>
      </c>
      <c r="M41" s="35">
        <f t="shared" si="5"/>
        <v>0.07196702867592761</v>
      </c>
      <c r="N41" s="35">
        <f t="shared" si="6"/>
        <v>0.0007833009213258122</v>
      </c>
      <c r="O41" s="35">
        <f t="shared" si="7"/>
        <v>0</v>
      </c>
    </row>
    <row r="42" spans="1:15" ht="12.75">
      <c r="A42" s="10">
        <v>40</v>
      </c>
      <c r="B42" s="36" t="s">
        <v>54</v>
      </c>
      <c r="C42" s="56">
        <v>968790</v>
      </c>
      <c r="D42" s="56">
        <v>317439</v>
      </c>
      <c r="E42" s="56">
        <v>71958</v>
      </c>
      <c r="F42" s="56">
        <v>574444</v>
      </c>
      <c r="G42" s="56">
        <v>242070</v>
      </c>
      <c r="H42" s="57">
        <v>265034</v>
      </c>
      <c r="I42" s="49">
        <f t="shared" si="1"/>
        <v>2439735</v>
      </c>
      <c r="J42" s="50">
        <f t="shared" si="2"/>
        <v>0.3970882083504971</v>
      </c>
      <c r="K42" s="50">
        <f t="shared" si="3"/>
        <v>0.13011208184495449</v>
      </c>
      <c r="L42" s="50">
        <f t="shared" si="4"/>
        <v>0.029494186868655816</v>
      </c>
      <c r="M42" s="50">
        <f t="shared" si="5"/>
        <v>0.2354534406400695</v>
      </c>
      <c r="N42" s="50">
        <f t="shared" si="6"/>
        <v>0.09921979231350946</v>
      </c>
      <c r="O42" s="50">
        <f t="shared" si="7"/>
        <v>0.10863228998231365</v>
      </c>
    </row>
    <row r="43" spans="1:15" ht="12.75">
      <c r="A43" s="10">
        <v>41</v>
      </c>
      <c r="B43" s="77" t="s">
        <v>55</v>
      </c>
      <c r="C43" s="54">
        <v>364160</v>
      </c>
      <c r="D43" s="54">
        <v>56615</v>
      </c>
      <c r="E43" s="54">
        <v>46402</v>
      </c>
      <c r="F43" s="54">
        <v>235005</v>
      </c>
      <c r="G43" s="54">
        <v>178023</v>
      </c>
      <c r="H43" s="55">
        <v>0</v>
      </c>
      <c r="I43" s="34">
        <f t="shared" si="1"/>
        <v>880205</v>
      </c>
      <c r="J43" s="35">
        <f t="shared" si="2"/>
        <v>0.413721803443516</v>
      </c>
      <c r="K43" s="35">
        <f t="shared" si="3"/>
        <v>0.06432024357962066</v>
      </c>
      <c r="L43" s="35">
        <f t="shared" si="4"/>
        <v>0.05271726472810311</v>
      </c>
      <c r="M43" s="35">
        <f t="shared" si="5"/>
        <v>0.26698894007645946</v>
      </c>
      <c r="N43" s="35">
        <f t="shared" si="6"/>
        <v>0.20225174817230077</v>
      </c>
      <c r="O43" s="35">
        <f t="shared" si="7"/>
        <v>0</v>
      </c>
    </row>
    <row r="44" spans="1:15" s="51" customFormat="1" ht="12.75">
      <c r="A44" s="10">
        <v>42</v>
      </c>
      <c r="B44" s="77" t="s">
        <v>56</v>
      </c>
      <c r="C44" s="73">
        <v>419229</v>
      </c>
      <c r="D44" s="73">
        <v>130017</v>
      </c>
      <c r="E44" s="73">
        <v>114539</v>
      </c>
      <c r="F44" s="73">
        <v>190</v>
      </c>
      <c r="G44" s="73">
        <v>1652</v>
      </c>
      <c r="H44" s="74">
        <v>72169</v>
      </c>
      <c r="I44" s="34">
        <f t="shared" si="1"/>
        <v>737796</v>
      </c>
      <c r="J44" s="35">
        <f t="shared" si="2"/>
        <v>0.5682180440121659</v>
      </c>
      <c r="K44" s="35">
        <f t="shared" si="3"/>
        <v>0.17622350893742986</v>
      </c>
      <c r="L44" s="35">
        <f t="shared" si="4"/>
        <v>0.1552448102185428</v>
      </c>
      <c r="M44" s="35">
        <f t="shared" si="5"/>
        <v>0.0002575237599553264</v>
      </c>
      <c r="N44" s="35">
        <f t="shared" si="6"/>
        <v>0.0022391013234010484</v>
      </c>
      <c r="O44" s="35">
        <f t="shared" si="7"/>
        <v>0.097817011748505</v>
      </c>
    </row>
    <row r="45" spans="1:15" s="51" customFormat="1" ht="12.75">
      <c r="A45" s="10">
        <v>43</v>
      </c>
      <c r="B45" s="77" t="s">
        <v>57</v>
      </c>
      <c r="C45" s="73">
        <v>302319</v>
      </c>
      <c r="D45" s="73">
        <v>246403</v>
      </c>
      <c r="E45" s="73">
        <v>19513</v>
      </c>
      <c r="F45" s="73">
        <v>57902</v>
      </c>
      <c r="G45" s="73">
        <v>81086</v>
      </c>
      <c r="H45" s="74">
        <v>9581</v>
      </c>
      <c r="I45" s="34">
        <f t="shared" si="1"/>
        <v>716804</v>
      </c>
      <c r="J45" s="35">
        <f t="shared" si="2"/>
        <v>0.42175964419841405</v>
      </c>
      <c r="K45" s="35">
        <f t="shared" si="3"/>
        <v>0.34375226700743855</v>
      </c>
      <c r="L45" s="35">
        <f t="shared" si="4"/>
        <v>0.027222225322403336</v>
      </c>
      <c r="M45" s="35">
        <f t="shared" si="5"/>
        <v>0.08077800905128878</v>
      </c>
      <c r="N45" s="35">
        <f t="shared" si="6"/>
        <v>0.11312157856261963</v>
      </c>
      <c r="O45" s="35">
        <f t="shared" si="7"/>
        <v>0.013366275857835615</v>
      </c>
    </row>
    <row r="46" spans="1:15" s="51" customFormat="1" ht="12.75">
      <c r="A46" s="10">
        <v>44</v>
      </c>
      <c r="B46" s="77" t="s">
        <v>58</v>
      </c>
      <c r="C46" s="73">
        <v>601257</v>
      </c>
      <c r="D46" s="73">
        <v>8022491</v>
      </c>
      <c r="E46" s="73">
        <v>45312</v>
      </c>
      <c r="F46" s="73">
        <v>272467</v>
      </c>
      <c r="G46" s="73">
        <v>85092</v>
      </c>
      <c r="H46" s="74">
        <v>2373704</v>
      </c>
      <c r="I46" s="34">
        <f t="shared" si="1"/>
        <v>11400323</v>
      </c>
      <c r="J46" s="35">
        <f t="shared" si="2"/>
        <v>0.052740347795408954</v>
      </c>
      <c r="K46" s="35">
        <f t="shared" si="3"/>
        <v>0.7037073423270551</v>
      </c>
      <c r="L46" s="35">
        <f t="shared" si="4"/>
        <v>0.003974624227752144</v>
      </c>
      <c r="M46" s="35">
        <f t="shared" si="5"/>
        <v>0.02389993687020973</v>
      </c>
      <c r="N46" s="35">
        <f t="shared" si="6"/>
        <v>0.00746399904634281</v>
      </c>
      <c r="O46" s="35">
        <f t="shared" si="7"/>
        <v>0.20821374973323123</v>
      </c>
    </row>
    <row r="47" spans="1:15" ht="12.75">
      <c r="A47" s="10">
        <v>45</v>
      </c>
      <c r="B47" s="36" t="s">
        <v>59</v>
      </c>
      <c r="C47" s="56">
        <v>1699537</v>
      </c>
      <c r="D47" s="56">
        <v>1025325</v>
      </c>
      <c r="E47" s="56">
        <v>24576</v>
      </c>
      <c r="F47" s="56">
        <v>51347</v>
      </c>
      <c r="G47" s="56">
        <v>196436</v>
      </c>
      <c r="H47" s="57">
        <v>1338239</v>
      </c>
      <c r="I47" s="49">
        <f t="shared" si="1"/>
        <v>4335460</v>
      </c>
      <c r="J47" s="50">
        <f t="shared" si="2"/>
        <v>0.39200846046324955</v>
      </c>
      <c r="K47" s="50">
        <f t="shared" si="3"/>
        <v>0.23649739589340002</v>
      </c>
      <c r="L47" s="50">
        <f t="shared" si="4"/>
        <v>0.005668602639627629</v>
      </c>
      <c r="M47" s="50">
        <f t="shared" si="5"/>
        <v>0.011843495269244785</v>
      </c>
      <c r="N47" s="50">
        <f t="shared" si="6"/>
        <v>0.04530914827953666</v>
      </c>
      <c r="O47" s="50">
        <f t="shared" si="7"/>
        <v>0.30867289745494136</v>
      </c>
    </row>
    <row r="48" spans="1:15" ht="12.75">
      <c r="A48" s="10">
        <v>46</v>
      </c>
      <c r="B48" s="77" t="s">
        <v>60</v>
      </c>
      <c r="C48" s="54">
        <v>307134</v>
      </c>
      <c r="D48" s="54">
        <v>19343</v>
      </c>
      <c r="E48" s="54">
        <v>96128</v>
      </c>
      <c r="F48" s="54">
        <v>64221</v>
      </c>
      <c r="G48" s="54">
        <v>0</v>
      </c>
      <c r="H48" s="55">
        <v>20654</v>
      </c>
      <c r="I48" s="34">
        <f t="shared" si="1"/>
        <v>507480</v>
      </c>
      <c r="J48" s="35">
        <f t="shared" si="2"/>
        <v>0.6052139985812248</v>
      </c>
      <c r="K48" s="35">
        <f t="shared" si="3"/>
        <v>0.0381157878142981</v>
      </c>
      <c r="L48" s="35">
        <f t="shared" si="4"/>
        <v>0.18942224324111295</v>
      </c>
      <c r="M48" s="35">
        <f t="shared" si="5"/>
        <v>0.12654882951052257</v>
      </c>
      <c r="N48" s="35">
        <f t="shared" si="6"/>
        <v>0</v>
      </c>
      <c r="O48" s="35">
        <f t="shared" si="7"/>
        <v>0.040699140852841494</v>
      </c>
    </row>
    <row r="49" spans="1:15" s="51" customFormat="1" ht="12.75">
      <c r="A49" s="10">
        <v>47</v>
      </c>
      <c r="B49" s="77" t="s">
        <v>61</v>
      </c>
      <c r="C49" s="73">
        <v>1207076</v>
      </c>
      <c r="D49" s="73">
        <v>46345</v>
      </c>
      <c r="E49" s="73">
        <v>189403</v>
      </c>
      <c r="F49" s="73">
        <v>101979</v>
      </c>
      <c r="G49" s="73">
        <v>97455</v>
      </c>
      <c r="H49" s="74">
        <v>149063</v>
      </c>
      <c r="I49" s="34">
        <f t="shared" si="1"/>
        <v>1791321</v>
      </c>
      <c r="J49" s="35">
        <f t="shared" si="2"/>
        <v>0.6738468426373609</v>
      </c>
      <c r="K49" s="35">
        <f t="shared" si="3"/>
        <v>0.02587196822903321</v>
      </c>
      <c r="L49" s="35">
        <f t="shared" si="4"/>
        <v>0.1057337015532113</v>
      </c>
      <c r="M49" s="35">
        <f t="shared" si="5"/>
        <v>0.05692949504862613</v>
      </c>
      <c r="N49" s="35">
        <f t="shared" si="6"/>
        <v>0.05440398454548347</v>
      </c>
      <c r="O49" s="35">
        <f t="shared" si="7"/>
        <v>0.08321400798628498</v>
      </c>
    </row>
    <row r="50" spans="1:15" s="51" customFormat="1" ht="12.75">
      <c r="A50" s="10">
        <v>48</v>
      </c>
      <c r="B50" s="77" t="s">
        <v>62</v>
      </c>
      <c r="C50" s="73">
        <v>764062</v>
      </c>
      <c r="D50" s="73">
        <v>212493</v>
      </c>
      <c r="E50" s="73">
        <v>347584</v>
      </c>
      <c r="F50" s="73">
        <v>0</v>
      </c>
      <c r="G50" s="73">
        <v>15</v>
      </c>
      <c r="H50" s="74">
        <v>750</v>
      </c>
      <c r="I50" s="34">
        <f t="shared" si="1"/>
        <v>1324904</v>
      </c>
      <c r="J50" s="35">
        <f t="shared" si="2"/>
        <v>0.5766923490305713</v>
      </c>
      <c r="K50" s="35">
        <f t="shared" si="3"/>
        <v>0.16038369572436947</v>
      </c>
      <c r="L50" s="35">
        <f t="shared" si="4"/>
        <v>0.26234655492020553</v>
      </c>
      <c r="M50" s="35">
        <f t="shared" si="5"/>
        <v>0</v>
      </c>
      <c r="N50" s="35">
        <f t="shared" si="6"/>
        <v>1.1321574997131867E-05</v>
      </c>
      <c r="O50" s="35">
        <f t="shared" si="7"/>
        <v>0.0005660787498565934</v>
      </c>
    </row>
    <row r="51" spans="1:15" s="51" customFormat="1" ht="12.75">
      <c r="A51" s="10">
        <v>49</v>
      </c>
      <c r="B51" s="77" t="s">
        <v>63</v>
      </c>
      <c r="C51" s="73">
        <v>461056</v>
      </c>
      <c r="D51" s="73">
        <v>236593</v>
      </c>
      <c r="E51" s="73">
        <v>85708</v>
      </c>
      <c r="F51" s="73">
        <v>1072</v>
      </c>
      <c r="G51" s="73">
        <v>238</v>
      </c>
      <c r="H51" s="74">
        <v>0</v>
      </c>
      <c r="I51" s="34">
        <f t="shared" si="1"/>
        <v>784667</v>
      </c>
      <c r="J51" s="35">
        <f t="shared" si="2"/>
        <v>0.5875817384954382</v>
      </c>
      <c r="K51" s="35">
        <f t="shared" si="3"/>
        <v>0.3015202627356573</v>
      </c>
      <c r="L51" s="35">
        <f t="shared" si="4"/>
        <v>0.10922850075254853</v>
      </c>
      <c r="M51" s="35">
        <f t="shared" si="5"/>
        <v>0.0013661846362852013</v>
      </c>
      <c r="N51" s="35">
        <f t="shared" si="6"/>
        <v>0.00030331338007078164</v>
      </c>
      <c r="O51" s="35">
        <f t="shared" si="7"/>
        <v>0</v>
      </c>
    </row>
    <row r="52" spans="1:15" ht="12.75">
      <c r="A52" s="10">
        <v>50</v>
      </c>
      <c r="B52" s="36" t="s">
        <v>64</v>
      </c>
      <c r="C52" s="56">
        <v>959738</v>
      </c>
      <c r="D52" s="56">
        <v>210176</v>
      </c>
      <c r="E52" s="56">
        <v>138166</v>
      </c>
      <c r="F52" s="56">
        <v>608020</v>
      </c>
      <c r="G52" s="56">
        <v>26611</v>
      </c>
      <c r="H52" s="57">
        <v>49945</v>
      </c>
      <c r="I52" s="49">
        <f t="shared" si="1"/>
        <v>1992656</v>
      </c>
      <c r="J52" s="50">
        <f t="shared" si="2"/>
        <v>0.4816375731686754</v>
      </c>
      <c r="K52" s="50">
        <f t="shared" si="3"/>
        <v>0.10547530532113922</v>
      </c>
      <c r="L52" s="50">
        <f t="shared" si="4"/>
        <v>0.06933760769545771</v>
      </c>
      <c r="M52" s="50">
        <f t="shared" si="5"/>
        <v>0.30513043897190484</v>
      </c>
      <c r="N52" s="50">
        <f t="shared" si="6"/>
        <v>0.013354537863033058</v>
      </c>
      <c r="O52" s="50">
        <f t="shared" si="7"/>
        <v>0.02506453697978979</v>
      </c>
    </row>
    <row r="53" spans="1:15" ht="12.75">
      <c r="A53" s="10">
        <v>51</v>
      </c>
      <c r="B53" s="77" t="s">
        <v>65</v>
      </c>
      <c r="C53" s="54">
        <v>1283321</v>
      </c>
      <c r="D53" s="54">
        <v>220781</v>
      </c>
      <c r="E53" s="54">
        <v>84551</v>
      </c>
      <c r="F53" s="54">
        <v>9804</v>
      </c>
      <c r="G53" s="54">
        <v>167512</v>
      </c>
      <c r="H53" s="55">
        <v>764704</v>
      </c>
      <c r="I53" s="34">
        <f t="shared" si="1"/>
        <v>2530673</v>
      </c>
      <c r="J53" s="35">
        <f t="shared" si="2"/>
        <v>0.5071066076099124</v>
      </c>
      <c r="K53" s="35">
        <f t="shared" si="3"/>
        <v>0.08724201032689723</v>
      </c>
      <c r="L53" s="35">
        <f t="shared" si="4"/>
        <v>0.03341048013710187</v>
      </c>
      <c r="M53" s="35">
        <f t="shared" si="5"/>
        <v>0.00387406828144134</v>
      </c>
      <c r="N53" s="35">
        <f t="shared" si="6"/>
        <v>0.06619266890665053</v>
      </c>
      <c r="O53" s="35">
        <f t="shared" si="7"/>
        <v>0.3021741647379966</v>
      </c>
    </row>
    <row r="54" spans="1:15" s="51" customFormat="1" ht="12.75">
      <c r="A54" s="10">
        <v>52</v>
      </c>
      <c r="B54" s="77" t="s">
        <v>66</v>
      </c>
      <c r="C54" s="73">
        <v>3925191</v>
      </c>
      <c r="D54" s="73">
        <v>2328981</v>
      </c>
      <c r="E54" s="73">
        <v>964144</v>
      </c>
      <c r="F54" s="73">
        <v>1927331</v>
      </c>
      <c r="G54" s="73">
        <v>842838</v>
      </c>
      <c r="H54" s="74">
        <v>2181417</v>
      </c>
      <c r="I54" s="34">
        <f t="shared" si="1"/>
        <v>12169902</v>
      </c>
      <c r="J54" s="35">
        <f t="shared" si="2"/>
        <v>0.32253267117516643</v>
      </c>
      <c r="K54" s="35">
        <f t="shared" si="3"/>
        <v>0.19137220661267446</v>
      </c>
      <c r="L54" s="35">
        <f t="shared" si="4"/>
        <v>0.07922364535063635</v>
      </c>
      <c r="M54" s="35">
        <f t="shared" si="5"/>
        <v>0.15836865407790465</v>
      </c>
      <c r="N54" s="35">
        <f t="shared" si="6"/>
        <v>0.069255939776672</v>
      </c>
      <c r="O54" s="35">
        <f t="shared" si="7"/>
        <v>0.17924688300694616</v>
      </c>
    </row>
    <row r="55" spans="1:15" s="51" customFormat="1" ht="12.75">
      <c r="A55" s="10">
        <v>53</v>
      </c>
      <c r="B55" s="77" t="s">
        <v>67</v>
      </c>
      <c r="C55" s="73">
        <v>1178924</v>
      </c>
      <c r="D55" s="73">
        <v>482910</v>
      </c>
      <c r="E55" s="73">
        <v>701985</v>
      </c>
      <c r="F55" s="73">
        <v>421129</v>
      </c>
      <c r="G55" s="73">
        <v>125999</v>
      </c>
      <c r="H55" s="74">
        <v>189552</v>
      </c>
      <c r="I55" s="34">
        <f t="shared" si="1"/>
        <v>3100499</v>
      </c>
      <c r="J55" s="35">
        <f t="shared" si="2"/>
        <v>0.3802368586475919</v>
      </c>
      <c r="K55" s="35">
        <f t="shared" si="3"/>
        <v>0.1557523482510396</v>
      </c>
      <c r="L55" s="35">
        <f t="shared" si="4"/>
        <v>0.22641032943406852</v>
      </c>
      <c r="M55" s="35">
        <f t="shared" si="5"/>
        <v>0.13582620087927783</v>
      </c>
      <c r="N55" s="35">
        <f t="shared" si="6"/>
        <v>0.040638297254732225</v>
      </c>
      <c r="O55" s="35">
        <f t="shared" si="7"/>
        <v>0.06113596553328996</v>
      </c>
    </row>
    <row r="56" spans="1:15" s="51" customFormat="1" ht="12.75">
      <c r="A56" s="10">
        <v>54</v>
      </c>
      <c r="B56" s="77" t="s">
        <v>68</v>
      </c>
      <c r="C56" s="73">
        <v>267256</v>
      </c>
      <c r="D56" s="73">
        <v>89642</v>
      </c>
      <c r="E56" s="73">
        <v>33476</v>
      </c>
      <c r="F56" s="73">
        <v>160</v>
      </c>
      <c r="G56" s="73">
        <v>0</v>
      </c>
      <c r="H56" s="74">
        <v>0</v>
      </c>
      <c r="I56" s="34">
        <f t="shared" si="1"/>
        <v>390534</v>
      </c>
      <c r="J56" s="35">
        <f t="shared" si="2"/>
        <v>0.6843347826309617</v>
      </c>
      <c r="K56" s="35">
        <f t="shared" si="3"/>
        <v>0.2295369929378748</v>
      </c>
      <c r="L56" s="35">
        <f t="shared" si="4"/>
        <v>0.08571852898851316</v>
      </c>
      <c r="M56" s="35">
        <f t="shared" si="5"/>
        <v>0.00040969544265031984</v>
      </c>
      <c r="N56" s="35">
        <f t="shared" si="6"/>
        <v>0</v>
      </c>
      <c r="O56" s="35">
        <f t="shared" si="7"/>
        <v>0</v>
      </c>
    </row>
    <row r="57" spans="1:15" ht="12.75">
      <c r="A57" s="10">
        <v>55</v>
      </c>
      <c r="B57" s="36" t="s">
        <v>69</v>
      </c>
      <c r="C57" s="56">
        <v>2094926</v>
      </c>
      <c r="D57" s="56">
        <v>191264</v>
      </c>
      <c r="E57" s="56">
        <v>542424</v>
      </c>
      <c r="F57" s="56">
        <v>22490</v>
      </c>
      <c r="G57" s="56">
        <v>0</v>
      </c>
      <c r="H57" s="57">
        <v>740303</v>
      </c>
      <c r="I57" s="49">
        <f t="shared" si="1"/>
        <v>3591407</v>
      </c>
      <c r="J57" s="50">
        <f t="shared" si="2"/>
        <v>0.5833162323290009</v>
      </c>
      <c r="K57" s="50">
        <f t="shared" si="3"/>
        <v>0.05325600802136878</v>
      </c>
      <c r="L57" s="50">
        <f t="shared" si="4"/>
        <v>0.15103384272514922</v>
      </c>
      <c r="M57" s="50">
        <f t="shared" si="5"/>
        <v>0.0062621696733341555</v>
      </c>
      <c r="N57" s="50">
        <f t="shared" si="6"/>
        <v>0</v>
      </c>
      <c r="O57" s="50">
        <f t="shared" si="7"/>
        <v>0.20613174725114697</v>
      </c>
    </row>
    <row r="58" spans="1:15" ht="12.75">
      <c r="A58" s="10">
        <v>56</v>
      </c>
      <c r="B58" s="77" t="s">
        <v>70</v>
      </c>
      <c r="C58" s="54">
        <v>237615</v>
      </c>
      <c r="D58" s="54">
        <v>283924</v>
      </c>
      <c r="E58" s="54">
        <v>1687</v>
      </c>
      <c r="F58" s="54">
        <v>39022</v>
      </c>
      <c r="G58" s="54">
        <v>0</v>
      </c>
      <c r="H58" s="55">
        <v>0</v>
      </c>
      <c r="I58" s="34">
        <f t="shared" si="1"/>
        <v>562248</v>
      </c>
      <c r="J58" s="35">
        <f t="shared" si="2"/>
        <v>0.42261599863405475</v>
      </c>
      <c r="K58" s="35">
        <f t="shared" si="3"/>
        <v>0.5049800088217299</v>
      </c>
      <c r="L58" s="35">
        <f t="shared" si="4"/>
        <v>0.0030004553150922725</v>
      </c>
      <c r="M58" s="35">
        <f t="shared" si="5"/>
        <v>0.0694035372291231</v>
      </c>
      <c r="N58" s="35">
        <f t="shared" si="6"/>
        <v>0</v>
      </c>
      <c r="O58" s="35">
        <f t="shared" si="7"/>
        <v>0</v>
      </c>
    </row>
    <row r="59" spans="1:15" s="51" customFormat="1" ht="12.75">
      <c r="A59" s="10">
        <v>57</v>
      </c>
      <c r="B59" s="77" t="s">
        <v>71</v>
      </c>
      <c r="C59" s="73">
        <v>529223</v>
      </c>
      <c r="D59" s="73">
        <v>284487</v>
      </c>
      <c r="E59" s="73">
        <v>12697</v>
      </c>
      <c r="F59" s="73">
        <v>506258</v>
      </c>
      <c r="G59" s="73">
        <v>250</v>
      </c>
      <c r="H59" s="74">
        <v>148264</v>
      </c>
      <c r="I59" s="34">
        <f t="shared" si="1"/>
        <v>1481179</v>
      </c>
      <c r="J59" s="35">
        <f t="shared" si="2"/>
        <v>0.3572984764164223</v>
      </c>
      <c r="K59" s="35">
        <f t="shared" si="3"/>
        <v>0.19206794047174583</v>
      </c>
      <c r="L59" s="35">
        <f t="shared" si="4"/>
        <v>0.008572225234087169</v>
      </c>
      <c r="M59" s="35">
        <f t="shared" si="5"/>
        <v>0.34179393577683725</v>
      </c>
      <c r="N59" s="35">
        <f t="shared" si="6"/>
        <v>0.00016878446156744052</v>
      </c>
      <c r="O59" s="35">
        <f t="shared" si="7"/>
        <v>0.10009863763934002</v>
      </c>
    </row>
    <row r="60" spans="1:15" s="51" customFormat="1" ht="12.75">
      <c r="A60" s="10">
        <v>58</v>
      </c>
      <c r="B60" s="77" t="s">
        <v>72</v>
      </c>
      <c r="C60" s="73">
        <v>1259309</v>
      </c>
      <c r="D60" s="73">
        <v>325176</v>
      </c>
      <c r="E60" s="73">
        <v>21000</v>
      </c>
      <c r="F60" s="73">
        <v>298528</v>
      </c>
      <c r="G60" s="73">
        <v>142221</v>
      </c>
      <c r="H60" s="74">
        <v>71217</v>
      </c>
      <c r="I60" s="34">
        <f t="shared" si="1"/>
        <v>2117451</v>
      </c>
      <c r="J60" s="35">
        <f t="shared" si="2"/>
        <v>0.5947287564151426</v>
      </c>
      <c r="K60" s="35">
        <f t="shared" si="3"/>
        <v>0.1535695513142925</v>
      </c>
      <c r="L60" s="35">
        <f t="shared" si="4"/>
        <v>0.009917584869732522</v>
      </c>
      <c r="M60" s="35">
        <f t="shared" si="5"/>
        <v>0.14098460838054813</v>
      </c>
      <c r="N60" s="35">
        <f t="shared" si="6"/>
        <v>0.06716613513134424</v>
      </c>
      <c r="O60" s="35">
        <f t="shared" si="7"/>
        <v>0.03363336388894005</v>
      </c>
    </row>
    <row r="61" spans="1:15" s="51" customFormat="1" ht="12.75">
      <c r="A61" s="10">
        <v>59</v>
      </c>
      <c r="B61" s="77" t="s">
        <v>73</v>
      </c>
      <c r="C61" s="73">
        <v>280713</v>
      </c>
      <c r="D61" s="73">
        <v>54004</v>
      </c>
      <c r="E61" s="73">
        <v>29005</v>
      </c>
      <c r="F61" s="73">
        <v>666</v>
      </c>
      <c r="G61" s="73">
        <v>88193</v>
      </c>
      <c r="H61" s="74">
        <v>22111</v>
      </c>
      <c r="I61" s="34">
        <f t="shared" si="1"/>
        <v>474692</v>
      </c>
      <c r="J61" s="35">
        <f t="shared" si="2"/>
        <v>0.5913581859395145</v>
      </c>
      <c r="K61" s="35">
        <f t="shared" si="3"/>
        <v>0.1137664001078594</v>
      </c>
      <c r="L61" s="35">
        <f t="shared" si="4"/>
        <v>0.0611027782225106</v>
      </c>
      <c r="M61" s="35">
        <f t="shared" si="5"/>
        <v>0.0014030150076259976</v>
      </c>
      <c r="N61" s="35">
        <f t="shared" si="6"/>
        <v>0.18578994379513453</v>
      </c>
      <c r="O61" s="35">
        <f t="shared" si="7"/>
        <v>0.046579676927355</v>
      </c>
    </row>
    <row r="62" spans="1:15" ht="12.75">
      <c r="A62" s="10">
        <v>60</v>
      </c>
      <c r="B62" s="36" t="s">
        <v>74</v>
      </c>
      <c r="C62" s="56">
        <v>752437</v>
      </c>
      <c r="D62" s="56">
        <v>435658</v>
      </c>
      <c r="E62" s="56">
        <v>48861</v>
      </c>
      <c r="F62" s="56">
        <v>225362</v>
      </c>
      <c r="G62" s="56">
        <v>175247</v>
      </c>
      <c r="H62" s="57">
        <v>933632</v>
      </c>
      <c r="I62" s="49">
        <f t="shared" si="1"/>
        <v>2571197</v>
      </c>
      <c r="J62" s="50">
        <f t="shared" si="2"/>
        <v>0.29264074281356117</v>
      </c>
      <c r="K62" s="50">
        <f t="shared" si="3"/>
        <v>0.16943781437206096</v>
      </c>
      <c r="L62" s="50">
        <f t="shared" si="4"/>
        <v>0.01900321134475499</v>
      </c>
      <c r="M62" s="50">
        <f t="shared" si="5"/>
        <v>0.08764867102754087</v>
      </c>
      <c r="N62" s="50">
        <f t="shared" si="6"/>
        <v>0.06815774909507129</v>
      </c>
      <c r="O62" s="50">
        <f t="shared" si="7"/>
        <v>0.36311181134701076</v>
      </c>
    </row>
    <row r="63" spans="1:15" ht="12.75">
      <c r="A63" s="10">
        <v>61</v>
      </c>
      <c r="B63" s="77" t="s">
        <v>75</v>
      </c>
      <c r="C63" s="54">
        <v>1161176</v>
      </c>
      <c r="D63" s="54">
        <v>111165</v>
      </c>
      <c r="E63" s="54">
        <v>44523</v>
      </c>
      <c r="F63" s="54">
        <v>6670</v>
      </c>
      <c r="G63" s="54">
        <v>79185</v>
      </c>
      <c r="H63" s="55">
        <v>0</v>
      </c>
      <c r="I63" s="34">
        <f t="shared" si="1"/>
        <v>1402719</v>
      </c>
      <c r="J63" s="35">
        <f t="shared" si="2"/>
        <v>0.8278037154982573</v>
      </c>
      <c r="K63" s="35">
        <f t="shared" si="3"/>
        <v>0.0792496572727681</v>
      </c>
      <c r="L63" s="35">
        <f t="shared" si="4"/>
        <v>0.03174049827513565</v>
      </c>
      <c r="M63" s="35">
        <f t="shared" si="5"/>
        <v>0.004755050726481925</v>
      </c>
      <c r="N63" s="35">
        <f t="shared" si="6"/>
        <v>0.05645107822735701</v>
      </c>
      <c r="O63" s="35">
        <f t="shared" si="7"/>
        <v>0</v>
      </c>
    </row>
    <row r="64" spans="1:15" s="51" customFormat="1" ht="12.75">
      <c r="A64" s="10">
        <v>62</v>
      </c>
      <c r="B64" s="77" t="s">
        <v>76</v>
      </c>
      <c r="C64" s="73">
        <v>104981</v>
      </c>
      <c r="D64" s="73">
        <v>27813</v>
      </c>
      <c r="E64" s="73">
        <v>56306</v>
      </c>
      <c r="F64" s="73">
        <v>38355</v>
      </c>
      <c r="G64" s="73">
        <v>0</v>
      </c>
      <c r="H64" s="74">
        <v>0</v>
      </c>
      <c r="I64" s="34">
        <f t="shared" si="1"/>
        <v>227455</v>
      </c>
      <c r="J64" s="35">
        <f t="shared" si="2"/>
        <v>0.4615462399155877</v>
      </c>
      <c r="K64" s="35">
        <f t="shared" si="3"/>
        <v>0.12227913213602691</v>
      </c>
      <c r="L64" s="35">
        <f t="shared" si="4"/>
        <v>0.247547866610978</v>
      </c>
      <c r="M64" s="35">
        <f t="shared" si="5"/>
        <v>0.1686267613374074</v>
      </c>
      <c r="N64" s="35">
        <f t="shared" si="6"/>
        <v>0</v>
      </c>
      <c r="O64" s="35">
        <f t="shared" si="7"/>
        <v>0</v>
      </c>
    </row>
    <row r="65" spans="1:15" s="51" customFormat="1" ht="12.75">
      <c r="A65" s="10">
        <v>63</v>
      </c>
      <c r="B65" s="77" t="s">
        <v>77</v>
      </c>
      <c r="C65" s="73">
        <v>516850</v>
      </c>
      <c r="D65" s="73">
        <v>165200</v>
      </c>
      <c r="E65" s="73">
        <v>1367</v>
      </c>
      <c r="F65" s="73">
        <v>1420</v>
      </c>
      <c r="G65" s="73">
        <v>1589</v>
      </c>
      <c r="H65" s="74">
        <v>0</v>
      </c>
      <c r="I65" s="34">
        <f t="shared" si="1"/>
        <v>686426</v>
      </c>
      <c r="J65" s="35">
        <f t="shared" si="2"/>
        <v>0.7529580755973696</v>
      </c>
      <c r="K65" s="35">
        <f t="shared" si="3"/>
        <v>0.2406668745065018</v>
      </c>
      <c r="L65" s="35">
        <f t="shared" si="4"/>
        <v>0.001991474681903075</v>
      </c>
      <c r="M65" s="35">
        <f t="shared" si="5"/>
        <v>0.0020686862094384537</v>
      </c>
      <c r="N65" s="35">
        <f t="shared" si="6"/>
        <v>0.002314889004787115</v>
      </c>
      <c r="O65" s="35">
        <f t="shared" si="7"/>
        <v>0</v>
      </c>
    </row>
    <row r="66" spans="1:15" s="51" customFormat="1" ht="12.75">
      <c r="A66" s="10">
        <v>64</v>
      </c>
      <c r="B66" s="77" t="s">
        <v>78</v>
      </c>
      <c r="C66" s="73">
        <v>200267</v>
      </c>
      <c r="D66" s="73">
        <v>5201</v>
      </c>
      <c r="E66" s="73">
        <v>1024</v>
      </c>
      <c r="F66" s="73">
        <v>38829</v>
      </c>
      <c r="G66" s="73">
        <v>57877</v>
      </c>
      <c r="H66" s="74">
        <v>55450</v>
      </c>
      <c r="I66" s="34">
        <f t="shared" si="1"/>
        <v>358648</v>
      </c>
      <c r="J66" s="35">
        <f t="shared" si="2"/>
        <v>0.5583943030492293</v>
      </c>
      <c r="K66" s="35">
        <f t="shared" si="3"/>
        <v>0.014501684102518347</v>
      </c>
      <c r="L66" s="35">
        <f t="shared" si="4"/>
        <v>0.0028551671834221855</v>
      </c>
      <c r="M66" s="35">
        <f t="shared" si="5"/>
        <v>0.10826492828623051</v>
      </c>
      <c r="N66" s="35">
        <f t="shared" si="6"/>
        <v>0.16137549909660726</v>
      </c>
      <c r="O66" s="35">
        <f t="shared" si="7"/>
        <v>0.15460841828199237</v>
      </c>
    </row>
    <row r="67" spans="1:15" ht="12.75">
      <c r="A67" s="10">
        <v>65</v>
      </c>
      <c r="B67" s="36" t="s">
        <v>79</v>
      </c>
      <c r="C67" s="56">
        <v>886280</v>
      </c>
      <c r="D67" s="56">
        <v>202425</v>
      </c>
      <c r="E67" s="56">
        <v>202350</v>
      </c>
      <c r="F67" s="56">
        <v>537959</v>
      </c>
      <c r="G67" s="56">
        <v>127836</v>
      </c>
      <c r="H67" s="57">
        <v>24246</v>
      </c>
      <c r="I67" s="34">
        <f t="shared" si="1"/>
        <v>1981096</v>
      </c>
      <c r="J67" s="35">
        <f t="shared" si="2"/>
        <v>0.4473685273202308</v>
      </c>
      <c r="K67" s="35">
        <f t="shared" si="3"/>
        <v>0.10217828918941839</v>
      </c>
      <c r="L67" s="35">
        <f t="shared" si="4"/>
        <v>0.10214043135718814</v>
      </c>
      <c r="M67" s="35">
        <f t="shared" si="5"/>
        <v>0.27154615424997075</v>
      </c>
      <c r="N67" s="35">
        <f t="shared" si="6"/>
        <v>0.06452791787979986</v>
      </c>
      <c r="O67" s="35">
        <f t="shared" si="7"/>
        <v>0.012238680003392061</v>
      </c>
    </row>
    <row r="68" spans="1:15" ht="12.75">
      <c r="A68" s="10">
        <v>66</v>
      </c>
      <c r="B68" s="77" t="s">
        <v>80</v>
      </c>
      <c r="C68" s="54">
        <v>274832</v>
      </c>
      <c r="D68" s="54">
        <v>11675</v>
      </c>
      <c r="E68" s="54">
        <v>25053</v>
      </c>
      <c r="F68" s="54">
        <v>2453</v>
      </c>
      <c r="G68" s="54">
        <v>0</v>
      </c>
      <c r="H68" s="55">
        <v>0</v>
      </c>
      <c r="I68" s="34">
        <f>SUM(C68:H68)</f>
        <v>314013</v>
      </c>
      <c r="J68" s="35">
        <f aca="true" t="shared" si="8" ref="J68:O70">C68/$I68</f>
        <v>0.8752249110705608</v>
      </c>
      <c r="K68" s="35">
        <f t="shared" si="8"/>
        <v>0.03717998936349769</v>
      </c>
      <c r="L68" s="35">
        <f t="shared" si="8"/>
        <v>0.07978332107269444</v>
      </c>
      <c r="M68" s="35">
        <f t="shared" si="8"/>
        <v>0.007811778493247095</v>
      </c>
      <c r="N68" s="35">
        <f t="shared" si="8"/>
        <v>0</v>
      </c>
      <c r="O68" s="35">
        <f t="shared" si="8"/>
        <v>0</v>
      </c>
    </row>
    <row r="69" spans="1:15" s="51" customFormat="1" ht="12.75">
      <c r="A69" s="10">
        <v>67</v>
      </c>
      <c r="B69" s="77" t="s">
        <v>81</v>
      </c>
      <c r="C69" s="73">
        <v>2882444</v>
      </c>
      <c r="D69" s="73">
        <v>11262</v>
      </c>
      <c r="E69" s="73">
        <v>12836</v>
      </c>
      <c r="F69" s="73">
        <v>23264</v>
      </c>
      <c r="G69" s="73">
        <v>145975</v>
      </c>
      <c r="H69" s="74">
        <v>1065750</v>
      </c>
      <c r="I69" s="34">
        <f>SUM(C69:H69)</f>
        <v>4141531</v>
      </c>
      <c r="J69" s="35">
        <f t="shared" si="8"/>
        <v>0.69598513206831</v>
      </c>
      <c r="K69" s="35">
        <f t="shared" si="8"/>
        <v>0.0027192842453672324</v>
      </c>
      <c r="L69" s="35">
        <f t="shared" si="8"/>
        <v>0.003099336936026798</v>
      </c>
      <c r="M69" s="35">
        <f t="shared" si="8"/>
        <v>0.005617246375796777</v>
      </c>
      <c r="N69" s="35">
        <f t="shared" si="8"/>
        <v>0.0352466273945553</v>
      </c>
      <c r="O69" s="35">
        <f t="shared" si="8"/>
        <v>0.2573323729799439</v>
      </c>
    </row>
    <row r="70" spans="1:15" s="51" customFormat="1" ht="12.75">
      <c r="A70" s="10">
        <v>68</v>
      </c>
      <c r="B70" s="78" t="s">
        <v>82</v>
      </c>
      <c r="C70" s="73">
        <v>303087</v>
      </c>
      <c r="D70" s="73">
        <v>50553</v>
      </c>
      <c r="E70" s="73">
        <v>128419</v>
      </c>
      <c r="F70" s="73">
        <v>35756</v>
      </c>
      <c r="G70" s="73">
        <v>0</v>
      </c>
      <c r="H70" s="74">
        <v>0</v>
      </c>
      <c r="I70" s="49">
        <f>SUM(C70:H70)</f>
        <v>517815</v>
      </c>
      <c r="J70" s="50">
        <f t="shared" si="8"/>
        <v>0.5853190811390169</v>
      </c>
      <c r="K70" s="50">
        <f t="shared" si="8"/>
        <v>0.09762753106804553</v>
      </c>
      <c r="L70" s="50">
        <f t="shared" si="8"/>
        <v>0.24800169944864478</v>
      </c>
      <c r="M70" s="50">
        <f t="shared" si="8"/>
        <v>0.06905168834429284</v>
      </c>
      <c r="N70" s="50">
        <f t="shared" si="8"/>
        <v>0</v>
      </c>
      <c r="O70" s="50">
        <f t="shared" si="8"/>
        <v>0</v>
      </c>
    </row>
    <row r="71" spans="1:15" ht="12.75">
      <c r="A71" s="11">
        <v>69</v>
      </c>
      <c r="B71" s="79" t="s">
        <v>127</v>
      </c>
      <c r="C71" s="56">
        <v>2571936</v>
      </c>
      <c r="D71" s="66">
        <v>27157</v>
      </c>
      <c r="E71" s="66">
        <v>4780</v>
      </c>
      <c r="F71" s="66">
        <v>30938</v>
      </c>
      <c r="G71" s="66">
        <v>0</v>
      </c>
      <c r="H71" s="57">
        <v>0</v>
      </c>
      <c r="I71" s="2">
        <f>SUM(C71:H71)</f>
        <v>2634811</v>
      </c>
      <c r="J71" s="19">
        <f aca="true" t="shared" si="9" ref="J71:O71">C71/$I71</f>
        <v>0.9761368082947885</v>
      </c>
      <c r="K71" s="19">
        <f t="shared" si="9"/>
        <v>0.010307001147330871</v>
      </c>
      <c r="L71" s="19">
        <f t="shared" si="9"/>
        <v>0.0018141718703922217</v>
      </c>
      <c r="M71" s="19">
        <f t="shared" si="9"/>
        <v>0.011742018687488401</v>
      </c>
      <c r="N71" s="19">
        <f t="shared" si="9"/>
        <v>0</v>
      </c>
      <c r="O71" s="19">
        <f t="shared" si="9"/>
        <v>0</v>
      </c>
    </row>
    <row r="72" spans="1:15" ht="12.75">
      <c r="A72" s="20"/>
      <c r="B72" s="21" t="s">
        <v>114</v>
      </c>
      <c r="C72" s="22">
        <f aca="true" t="shared" si="10" ref="C72:I72">SUM(C3:C71)</f>
        <v>120635778</v>
      </c>
      <c r="D72" s="22">
        <f t="shared" si="10"/>
        <v>32916965</v>
      </c>
      <c r="E72" s="22">
        <f t="shared" si="10"/>
        <v>21735593</v>
      </c>
      <c r="F72" s="22">
        <f t="shared" si="10"/>
        <v>23143409</v>
      </c>
      <c r="G72" s="22">
        <f t="shared" si="10"/>
        <v>7419323</v>
      </c>
      <c r="H72" s="22">
        <f t="shared" si="10"/>
        <v>31991844</v>
      </c>
      <c r="I72" s="23">
        <f t="shared" si="10"/>
        <v>237842912</v>
      </c>
      <c r="J72" s="24">
        <f aca="true" t="shared" si="11" ref="J72:O72">C72/$I72</f>
        <v>0.5072077909977826</v>
      </c>
      <c r="K72" s="24">
        <f t="shared" si="11"/>
        <v>0.13839792291140465</v>
      </c>
      <c r="L72" s="24">
        <f t="shared" si="11"/>
        <v>0.09138633906399532</v>
      </c>
      <c r="M72" s="24">
        <f t="shared" si="11"/>
        <v>0.09730543914632192</v>
      </c>
      <c r="N72" s="24">
        <f t="shared" si="11"/>
        <v>0.03119421528105071</v>
      </c>
      <c r="O72" s="24">
        <f t="shared" si="11"/>
        <v>0.1345082925994448</v>
      </c>
    </row>
    <row r="73" spans="1:15" ht="12.75">
      <c r="A73" s="25"/>
      <c r="B73" s="13"/>
      <c r="C73" s="26"/>
      <c r="D73" s="26"/>
      <c r="E73" s="26"/>
      <c r="F73" s="26"/>
      <c r="G73" s="26"/>
      <c r="H73" s="26"/>
      <c r="I73" s="63"/>
      <c r="J73" s="27"/>
      <c r="K73" s="27"/>
      <c r="L73" s="27"/>
      <c r="M73" s="27"/>
      <c r="N73" s="27"/>
      <c r="O73" s="64"/>
    </row>
    <row r="74" spans="1:15" s="51" customFormat="1" ht="12.75">
      <c r="A74" s="10">
        <v>318</v>
      </c>
      <c r="B74" s="77" t="s">
        <v>83</v>
      </c>
      <c r="C74" s="87">
        <v>19132</v>
      </c>
      <c r="D74" s="69">
        <v>0</v>
      </c>
      <c r="E74" s="69">
        <v>0</v>
      </c>
      <c r="F74" s="69">
        <v>142</v>
      </c>
      <c r="G74" s="69">
        <v>0</v>
      </c>
      <c r="H74" s="70">
        <v>0</v>
      </c>
      <c r="I74" s="34">
        <f>SUM(C74:H74)</f>
        <v>19274</v>
      </c>
      <c r="J74" s="35">
        <f aca="true" t="shared" si="12" ref="J74:O75">C74/$I74</f>
        <v>0.9926325620006226</v>
      </c>
      <c r="K74" s="35">
        <f t="shared" si="12"/>
        <v>0</v>
      </c>
      <c r="L74" s="35">
        <f t="shared" si="12"/>
        <v>0</v>
      </c>
      <c r="M74" s="35">
        <f t="shared" si="12"/>
        <v>0.0073674379993773995</v>
      </c>
      <c r="N74" s="35">
        <f t="shared" si="12"/>
        <v>0</v>
      </c>
      <c r="O74" s="35">
        <f t="shared" si="12"/>
        <v>0</v>
      </c>
    </row>
    <row r="75" spans="1:15" ht="12.75">
      <c r="A75" s="3">
        <v>319</v>
      </c>
      <c r="B75" s="4" t="s">
        <v>84</v>
      </c>
      <c r="C75" s="88">
        <v>15000</v>
      </c>
      <c r="D75" s="66">
        <v>0</v>
      </c>
      <c r="E75" s="66">
        <v>0</v>
      </c>
      <c r="F75" s="66">
        <v>0</v>
      </c>
      <c r="G75" s="66">
        <v>0</v>
      </c>
      <c r="H75" s="67">
        <v>0</v>
      </c>
      <c r="I75" s="28">
        <f>SUM(C75:H75)</f>
        <v>15000</v>
      </c>
      <c r="J75" s="29">
        <f t="shared" si="12"/>
        <v>1</v>
      </c>
      <c r="K75" s="29">
        <f t="shared" si="12"/>
        <v>0</v>
      </c>
      <c r="L75" s="29">
        <f t="shared" si="12"/>
        <v>0</v>
      </c>
      <c r="M75" s="29">
        <f t="shared" si="12"/>
        <v>0</v>
      </c>
      <c r="N75" s="29">
        <f t="shared" si="12"/>
        <v>0</v>
      </c>
      <c r="O75" s="29">
        <f t="shared" si="12"/>
        <v>0</v>
      </c>
    </row>
    <row r="76" spans="1:15" ht="12.75">
      <c r="A76" s="8"/>
      <c r="B76" s="82" t="s">
        <v>85</v>
      </c>
      <c r="C76" s="91">
        <f aca="true" t="shared" si="13" ref="C76:I76">SUM(C74:C75)</f>
        <v>34132</v>
      </c>
      <c r="D76" s="30">
        <f t="shared" si="13"/>
        <v>0</v>
      </c>
      <c r="E76" s="30">
        <f t="shared" si="13"/>
        <v>0</v>
      </c>
      <c r="F76" s="30">
        <f t="shared" si="13"/>
        <v>142</v>
      </c>
      <c r="G76" s="30">
        <f t="shared" si="13"/>
        <v>0</v>
      </c>
      <c r="H76" s="30">
        <f t="shared" si="13"/>
        <v>0</v>
      </c>
      <c r="I76" s="12">
        <f t="shared" si="13"/>
        <v>34274</v>
      </c>
      <c r="J76" s="31">
        <f aca="true" t="shared" si="14" ref="J76:O76">C76/$I76</f>
        <v>0.9958569177802415</v>
      </c>
      <c r="K76" s="31">
        <f t="shared" si="14"/>
        <v>0</v>
      </c>
      <c r="L76" s="31">
        <f t="shared" si="14"/>
        <v>0</v>
      </c>
      <c r="M76" s="31">
        <f t="shared" si="14"/>
        <v>0.004143082219758417</v>
      </c>
      <c r="N76" s="31">
        <f t="shared" si="14"/>
        <v>0</v>
      </c>
      <c r="O76" s="31">
        <f t="shared" si="14"/>
        <v>0</v>
      </c>
    </row>
    <row r="77" spans="1:15" ht="12.75">
      <c r="A77" s="6"/>
      <c r="B77" s="7"/>
      <c r="C77" s="26"/>
      <c r="D77" s="26"/>
      <c r="E77" s="26"/>
      <c r="F77" s="26"/>
      <c r="G77" s="26"/>
      <c r="H77" s="26"/>
      <c r="I77" s="63"/>
      <c r="J77" s="27"/>
      <c r="K77" s="27"/>
      <c r="L77" s="27"/>
      <c r="M77" s="27"/>
      <c r="N77" s="27"/>
      <c r="O77" s="64"/>
    </row>
    <row r="78" spans="1:15" ht="12.75">
      <c r="A78" s="53">
        <v>321</v>
      </c>
      <c r="B78" s="80" t="s">
        <v>86</v>
      </c>
      <c r="C78" s="87">
        <v>118247</v>
      </c>
      <c r="D78" s="54">
        <v>11795</v>
      </c>
      <c r="E78" s="54">
        <v>0</v>
      </c>
      <c r="F78" s="54">
        <v>0</v>
      </c>
      <c r="G78" s="54">
        <v>0</v>
      </c>
      <c r="H78" s="55">
        <v>0</v>
      </c>
      <c r="I78" s="34">
        <f aca="true" t="shared" si="15" ref="I78:I85">SUM(C78:H78)</f>
        <v>130042</v>
      </c>
      <c r="J78" s="35">
        <f aca="true" t="shared" si="16" ref="J78:O85">C78/$I78</f>
        <v>0.9092985343196813</v>
      </c>
      <c r="K78" s="35">
        <f t="shared" si="16"/>
        <v>0.09070146568031867</v>
      </c>
      <c r="L78" s="35">
        <f t="shared" si="16"/>
        <v>0</v>
      </c>
      <c r="M78" s="35">
        <f t="shared" si="16"/>
        <v>0</v>
      </c>
      <c r="N78" s="35">
        <f t="shared" si="16"/>
        <v>0</v>
      </c>
      <c r="O78" s="35">
        <f t="shared" si="16"/>
        <v>0</v>
      </c>
    </row>
    <row r="79" spans="1:15" s="51" customFormat="1" ht="12.75">
      <c r="A79" s="10">
        <v>329</v>
      </c>
      <c r="B79" s="77" t="s">
        <v>87</v>
      </c>
      <c r="C79" s="89">
        <v>119385</v>
      </c>
      <c r="D79" s="73">
        <v>0</v>
      </c>
      <c r="E79" s="73">
        <v>6205</v>
      </c>
      <c r="F79" s="73">
        <v>0</v>
      </c>
      <c r="G79" s="73">
        <v>0</v>
      </c>
      <c r="H79" s="74">
        <v>0</v>
      </c>
      <c r="I79" s="34">
        <f t="shared" si="15"/>
        <v>125590</v>
      </c>
      <c r="J79" s="35">
        <f t="shared" si="16"/>
        <v>0.950593200095549</v>
      </c>
      <c r="K79" s="35">
        <f t="shared" si="16"/>
        <v>0</v>
      </c>
      <c r="L79" s="35">
        <f t="shared" si="16"/>
        <v>0.049406799904450995</v>
      </c>
      <c r="M79" s="35">
        <f t="shared" si="16"/>
        <v>0</v>
      </c>
      <c r="N79" s="35">
        <f t="shared" si="16"/>
        <v>0</v>
      </c>
      <c r="O79" s="35">
        <f t="shared" si="16"/>
        <v>0</v>
      </c>
    </row>
    <row r="80" spans="1:15" s="51" customFormat="1" ht="12.75">
      <c r="A80" s="10">
        <v>331</v>
      </c>
      <c r="B80" s="77" t="s">
        <v>88</v>
      </c>
      <c r="C80" s="89">
        <v>149254</v>
      </c>
      <c r="D80" s="73">
        <v>0</v>
      </c>
      <c r="E80" s="73">
        <v>20970</v>
      </c>
      <c r="F80" s="73">
        <v>465</v>
      </c>
      <c r="G80" s="73">
        <v>0</v>
      </c>
      <c r="H80" s="74">
        <v>0</v>
      </c>
      <c r="I80" s="34">
        <f t="shared" si="15"/>
        <v>170689</v>
      </c>
      <c r="J80" s="35">
        <f t="shared" si="16"/>
        <v>0.8744207300997721</v>
      </c>
      <c r="K80" s="35">
        <f t="shared" si="16"/>
        <v>0</v>
      </c>
      <c r="L80" s="35">
        <f t="shared" si="16"/>
        <v>0.12285501701925725</v>
      </c>
      <c r="M80" s="35">
        <f t="shared" si="16"/>
        <v>0.0027242528809706544</v>
      </c>
      <c r="N80" s="35">
        <f t="shared" si="16"/>
        <v>0</v>
      </c>
      <c r="O80" s="35">
        <f t="shared" si="16"/>
        <v>0</v>
      </c>
    </row>
    <row r="81" spans="1:15" s="51" customFormat="1" ht="12.75">
      <c r="A81" s="10">
        <v>333</v>
      </c>
      <c r="B81" s="77" t="s">
        <v>89</v>
      </c>
      <c r="C81" s="89">
        <v>132563</v>
      </c>
      <c r="D81" s="73">
        <v>1165</v>
      </c>
      <c r="E81" s="73">
        <v>28164</v>
      </c>
      <c r="F81" s="73">
        <v>3689</v>
      </c>
      <c r="G81" s="73">
        <v>0</v>
      </c>
      <c r="H81" s="74">
        <v>0</v>
      </c>
      <c r="I81" s="34">
        <f t="shared" si="15"/>
        <v>165581</v>
      </c>
      <c r="J81" s="35">
        <f t="shared" si="16"/>
        <v>0.8005930632137745</v>
      </c>
      <c r="K81" s="35">
        <f t="shared" si="16"/>
        <v>0.007035831405777233</v>
      </c>
      <c r="L81" s="35">
        <f t="shared" si="16"/>
        <v>0.17009197915219743</v>
      </c>
      <c r="M81" s="35">
        <f t="shared" si="16"/>
        <v>0.022279126228250824</v>
      </c>
      <c r="N81" s="35">
        <f t="shared" si="16"/>
        <v>0</v>
      </c>
      <c r="O81" s="35">
        <f t="shared" si="16"/>
        <v>0</v>
      </c>
    </row>
    <row r="82" spans="1:15" ht="12.75">
      <c r="A82" s="10">
        <v>336</v>
      </c>
      <c r="B82" s="77" t="s">
        <v>90</v>
      </c>
      <c r="C82" s="89">
        <v>65458</v>
      </c>
      <c r="D82" s="73">
        <v>32710</v>
      </c>
      <c r="E82" s="73">
        <v>0</v>
      </c>
      <c r="F82" s="73">
        <v>0</v>
      </c>
      <c r="G82" s="73">
        <v>0</v>
      </c>
      <c r="H82" s="74">
        <v>0</v>
      </c>
      <c r="I82" s="34">
        <f t="shared" si="15"/>
        <v>98168</v>
      </c>
      <c r="J82" s="35">
        <f t="shared" si="16"/>
        <v>0.6667956971721946</v>
      </c>
      <c r="K82" s="35">
        <f t="shared" si="16"/>
        <v>0.3332043028278054</v>
      </c>
      <c r="L82" s="35">
        <f t="shared" si="16"/>
        <v>0</v>
      </c>
      <c r="M82" s="35">
        <f t="shared" si="16"/>
        <v>0</v>
      </c>
      <c r="N82" s="35">
        <f t="shared" si="16"/>
        <v>0</v>
      </c>
      <c r="O82" s="35">
        <f t="shared" si="16"/>
        <v>0</v>
      </c>
    </row>
    <row r="83" spans="1:15" ht="12.75">
      <c r="A83" s="71">
        <v>337</v>
      </c>
      <c r="B83" s="81" t="s">
        <v>91</v>
      </c>
      <c r="C83" s="87">
        <v>467204</v>
      </c>
      <c r="D83" s="69">
        <v>7750</v>
      </c>
      <c r="E83" s="69">
        <v>0</v>
      </c>
      <c r="F83" s="69">
        <v>0</v>
      </c>
      <c r="G83" s="69">
        <v>0</v>
      </c>
      <c r="H83" s="72">
        <v>0</v>
      </c>
      <c r="I83" s="44">
        <f t="shared" si="15"/>
        <v>474954</v>
      </c>
      <c r="J83" s="45">
        <f t="shared" si="16"/>
        <v>0.9836826303178834</v>
      </c>
      <c r="K83" s="45">
        <f t="shared" si="16"/>
        <v>0.016317369682116584</v>
      </c>
      <c r="L83" s="45">
        <f t="shared" si="16"/>
        <v>0</v>
      </c>
      <c r="M83" s="45">
        <f t="shared" si="16"/>
        <v>0</v>
      </c>
      <c r="N83" s="45">
        <f t="shared" si="16"/>
        <v>0</v>
      </c>
      <c r="O83" s="45">
        <f t="shared" si="16"/>
        <v>0</v>
      </c>
    </row>
    <row r="84" spans="1:15" s="51" customFormat="1" ht="12.75">
      <c r="A84" s="10">
        <v>339</v>
      </c>
      <c r="B84" s="36" t="s">
        <v>92</v>
      </c>
      <c r="C84" s="89">
        <v>488094</v>
      </c>
      <c r="D84" s="73">
        <v>18063</v>
      </c>
      <c r="E84" s="73">
        <v>17683</v>
      </c>
      <c r="F84" s="73">
        <v>300</v>
      </c>
      <c r="G84" s="73">
        <v>0</v>
      </c>
      <c r="H84" s="74">
        <v>0</v>
      </c>
      <c r="I84" s="34">
        <f>SUM(C84:H84)</f>
        <v>524140</v>
      </c>
      <c r="J84" s="35">
        <f aca="true" t="shared" si="17" ref="J84:O84">C84/$I84</f>
        <v>0.9312282977830351</v>
      </c>
      <c r="K84" s="35">
        <f t="shared" si="17"/>
        <v>0.0344621665967108</v>
      </c>
      <c r="L84" s="35">
        <f t="shared" si="17"/>
        <v>0.03373716945854161</v>
      </c>
      <c r="M84" s="35">
        <f t="shared" si="17"/>
        <v>0.0005723661617125195</v>
      </c>
      <c r="N84" s="35">
        <f t="shared" si="17"/>
        <v>0</v>
      </c>
      <c r="O84" s="35">
        <f t="shared" si="17"/>
        <v>0</v>
      </c>
    </row>
    <row r="85" spans="1:15" ht="12.75">
      <c r="A85" s="11">
        <v>340</v>
      </c>
      <c r="B85" s="32" t="s">
        <v>117</v>
      </c>
      <c r="C85" s="88">
        <v>22147</v>
      </c>
      <c r="D85" s="66">
        <v>32472</v>
      </c>
      <c r="E85" s="66">
        <v>0</v>
      </c>
      <c r="F85" s="66">
        <v>200</v>
      </c>
      <c r="G85" s="66">
        <v>0</v>
      </c>
      <c r="H85" s="67">
        <v>0</v>
      </c>
      <c r="I85" s="28">
        <f t="shared" si="15"/>
        <v>54819</v>
      </c>
      <c r="J85" s="29">
        <f t="shared" si="16"/>
        <v>0.4040022619894562</v>
      </c>
      <c r="K85" s="29">
        <f t="shared" si="16"/>
        <v>0.5923493679198818</v>
      </c>
      <c r="L85" s="29">
        <f t="shared" si="16"/>
        <v>0</v>
      </c>
      <c r="M85" s="29">
        <f t="shared" si="16"/>
        <v>0.0036483700906619967</v>
      </c>
      <c r="N85" s="29">
        <f t="shared" si="16"/>
        <v>0</v>
      </c>
      <c r="O85" s="29">
        <f t="shared" si="16"/>
        <v>0</v>
      </c>
    </row>
    <row r="86" spans="1:15" ht="12.75">
      <c r="A86" s="8"/>
      <c r="B86" s="82" t="s">
        <v>93</v>
      </c>
      <c r="C86" s="90">
        <f>SUM(C78:C85)</f>
        <v>1562352</v>
      </c>
      <c r="D86" s="30">
        <f aca="true" t="shared" si="18" ref="D86:I86">SUM(D78:D85)</f>
        <v>103955</v>
      </c>
      <c r="E86" s="30">
        <f t="shared" si="18"/>
        <v>73022</v>
      </c>
      <c r="F86" s="30">
        <f t="shared" si="18"/>
        <v>4654</v>
      </c>
      <c r="G86" s="30">
        <f t="shared" si="18"/>
        <v>0</v>
      </c>
      <c r="H86" s="30">
        <f t="shared" si="18"/>
        <v>0</v>
      </c>
      <c r="I86" s="12">
        <f t="shared" si="18"/>
        <v>1743983</v>
      </c>
      <c r="J86" s="31">
        <f aca="true" t="shared" si="19" ref="J86:O86">C86/$I86</f>
        <v>0.8958527692070393</v>
      </c>
      <c r="K86" s="31">
        <f t="shared" si="19"/>
        <v>0.0596078058100337</v>
      </c>
      <c r="L86" s="31">
        <f t="shared" si="19"/>
        <v>0.04187082098850734</v>
      </c>
      <c r="M86" s="31">
        <f t="shared" si="19"/>
        <v>0.00266860399441967</v>
      </c>
      <c r="N86" s="31">
        <f t="shared" si="19"/>
        <v>0</v>
      </c>
      <c r="O86" s="31">
        <f t="shared" si="19"/>
        <v>0</v>
      </c>
    </row>
    <row r="87" spans="1:15" ht="12.75">
      <c r="A87" s="6"/>
      <c r="B87" s="7"/>
      <c r="C87" s="26"/>
      <c r="D87" s="26"/>
      <c r="E87" s="26"/>
      <c r="F87" s="26"/>
      <c r="G87" s="26"/>
      <c r="H87" s="26"/>
      <c r="I87" s="63"/>
      <c r="J87" s="27"/>
      <c r="K87" s="27"/>
      <c r="L87" s="27"/>
      <c r="M87" s="27"/>
      <c r="N87" s="27"/>
      <c r="O87" s="64"/>
    </row>
    <row r="88" spans="1:15" ht="12.75" customHeight="1">
      <c r="A88" s="37">
        <v>300</v>
      </c>
      <c r="B88" s="83" t="s">
        <v>94</v>
      </c>
      <c r="C88" s="87">
        <v>239390</v>
      </c>
      <c r="D88" s="54">
        <v>0</v>
      </c>
      <c r="E88" s="54">
        <v>0</v>
      </c>
      <c r="F88" s="54">
        <v>0</v>
      </c>
      <c r="G88" s="54">
        <v>0</v>
      </c>
      <c r="H88" s="55">
        <v>0</v>
      </c>
      <c r="I88" s="34">
        <f aca="true" t="shared" si="20" ref="I88:I114">SUM(C88:H88)</f>
        <v>239390</v>
      </c>
      <c r="J88" s="35">
        <f aca="true" t="shared" si="21" ref="J88:O114">C88/$I88</f>
        <v>1</v>
      </c>
      <c r="K88" s="35">
        <f t="shared" si="21"/>
        <v>0</v>
      </c>
      <c r="L88" s="35">
        <f t="shared" si="21"/>
        <v>0</v>
      </c>
      <c r="M88" s="35">
        <f t="shared" si="21"/>
        <v>0</v>
      </c>
      <c r="N88" s="35">
        <f t="shared" si="21"/>
        <v>0</v>
      </c>
      <c r="O88" s="35">
        <f t="shared" si="21"/>
        <v>0</v>
      </c>
    </row>
    <row r="89" spans="1:15" s="51" customFormat="1" ht="12.75">
      <c r="A89" s="40">
        <v>300</v>
      </c>
      <c r="B89" s="84" t="s">
        <v>95</v>
      </c>
      <c r="C89" s="89">
        <v>129569</v>
      </c>
      <c r="D89" s="73">
        <v>0</v>
      </c>
      <c r="E89" s="73">
        <v>0</v>
      </c>
      <c r="F89" s="73">
        <v>22357</v>
      </c>
      <c r="G89" s="73">
        <v>0</v>
      </c>
      <c r="H89" s="74">
        <v>0</v>
      </c>
      <c r="I89" s="34">
        <f t="shared" si="20"/>
        <v>151926</v>
      </c>
      <c r="J89" s="35">
        <f t="shared" si="21"/>
        <v>0.8528428313784342</v>
      </c>
      <c r="K89" s="35">
        <f t="shared" si="21"/>
        <v>0</v>
      </c>
      <c r="L89" s="35">
        <f t="shared" si="21"/>
        <v>0</v>
      </c>
      <c r="M89" s="35">
        <f t="shared" si="21"/>
        <v>0.14715716862156578</v>
      </c>
      <c r="N89" s="35">
        <f t="shared" si="21"/>
        <v>0</v>
      </c>
      <c r="O89" s="35">
        <f t="shared" si="21"/>
        <v>0</v>
      </c>
    </row>
    <row r="90" spans="1:15" s="51" customFormat="1" ht="12.75">
      <c r="A90" s="40">
        <v>385</v>
      </c>
      <c r="B90" s="84" t="s">
        <v>118</v>
      </c>
      <c r="C90" s="89">
        <v>70977</v>
      </c>
      <c r="D90" s="73">
        <v>0</v>
      </c>
      <c r="E90" s="73">
        <v>53570</v>
      </c>
      <c r="F90" s="73">
        <v>0</v>
      </c>
      <c r="G90" s="73">
        <v>0</v>
      </c>
      <c r="H90" s="74">
        <v>0</v>
      </c>
      <c r="I90" s="34">
        <f t="shared" si="20"/>
        <v>124547</v>
      </c>
      <c r="J90" s="35">
        <f t="shared" si="21"/>
        <v>0.569881249648727</v>
      </c>
      <c r="K90" s="35">
        <f t="shared" si="21"/>
        <v>0</v>
      </c>
      <c r="L90" s="35">
        <f t="shared" si="21"/>
        <v>0.430118750351273</v>
      </c>
      <c r="M90" s="35">
        <f t="shared" si="21"/>
        <v>0</v>
      </c>
      <c r="N90" s="35">
        <f t="shared" si="21"/>
        <v>0</v>
      </c>
      <c r="O90" s="35">
        <f t="shared" si="21"/>
        <v>0</v>
      </c>
    </row>
    <row r="91" spans="1:15" s="51" customFormat="1" ht="12.75">
      <c r="A91" s="40">
        <v>386</v>
      </c>
      <c r="B91" s="84" t="s">
        <v>119</v>
      </c>
      <c r="C91" s="89">
        <v>622704</v>
      </c>
      <c r="D91" s="73">
        <v>295300</v>
      </c>
      <c r="E91" s="73">
        <v>2805</v>
      </c>
      <c r="F91" s="73">
        <v>0</v>
      </c>
      <c r="G91" s="73">
        <v>0</v>
      </c>
      <c r="H91" s="74">
        <v>0</v>
      </c>
      <c r="I91" s="34">
        <f t="shared" si="20"/>
        <v>920809</v>
      </c>
      <c r="J91" s="35">
        <f t="shared" si="21"/>
        <v>0.6762575083432069</v>
      </c>
      <c r="K91" s="35">
        <f t="shared" si="21"/>
        <v>0.32069625731286294</v>
      </c>
      <c r="L91" s="35">
        <f t="shared" si="21"/>
        <v>0.0030462343439301744</v>
      </c>
      <c r="M91" s="35">
        <f t="shared" si="21"/>
        <v>0</v>
      </c>
      <c r="N91" s="35">
        <f t="shared" si="21"/>
        <v>0</v>
      </c>
      <c r="O91" s="35">
        <f t="shared" si="21"/>
        <v>0</v>
      </c>
    </row>
    <row r="92" spans="1:15" ht="12.75">
      <c r="A92" s="41">
        <v>387</v>
      </c>
      <c r="B92" s="85" t="s">
        <v>120</v>
      </c>
      <c r="C92" s="89">
        <v>253008</v>
      </c>
      <c r="D92" s="73">
        <v>0</v>
      </c>
      <c r="E92" s="73">
        <v>0</v>
      </c>
      <c r="F92" s="73">
        <v>0</v>
      </c>
      <c r="G92" s="73">
        <v>0</v>
      </c>
      <c r="H92" s="74">
        <v>0</v>
      </c>
      <c r="I92" s="34">
        <f t="shared" si="20"/>
        <v>253008</v>
      </c>
      <c r="J92" s="35">
        <f t="shared" si="21"/>
        <v>1</v>
      </c>
      <c r="K92" s="35">
        <f t="shared" si="21"/>
        <v>0</v>
      </c>
      <c r="L92" s="35">
        <f t="shared" si="21"/>
        <v>0</v>
      </c>
      <c r="M92" s="35">
        <f t="shared" si="21"/>
        <v>0</v>
      </c>
      <c r="N92" s="35">
        <f t="shared" si="21"/>
        <v>0</v>
      </c>
      <c r="O92" s="35">
        <f t="shared" si="21"/>
        <v>0</v>
      </c>
    </row>
    <row r="93" spans="1:15" ht="12.75">
      <c r="A93" s="37">
        <v>388</v>
      </c>
      <c r="B93" s="86" t="s">
        <v>121</v>
      </c>
      <c r="C93" s="92">
        <v>370233</v>
      </c>
      <c r="D93" s="54">
        <v>0</v>
      </c>
      <c r="E93" s="54">
        <v>0</v>
      </c>
      <c r="F93" s="54">
        <v>0</v>
      </c>
      <c r="G93" s="54">
        <v>0</v>
      </c>
      <c r="H93" s="55">
        <v>0</v>
      </c>
      <c r="I93" s="44">
        <f t="shared" si="20"/>
        <v>370233</v>
      </c>
      <c r="J93" s="45">
        <f t="shared" si="21"/>
        <v>1</v>
      </c>
      <c r="K93" s="45">
        <f t="shared" si="21"/>
        <v>0</v>
      </c>
      <c r="L93" s="45">
        <f t="shared" si="21"/>
        <v>0</v>
      </c>
      <c r="M93" s="45">
        <f t="shared" si="21"/>
        <v>0</v>
      </c>
      <c r="N93" s="45">
        <f t="shared" si="21"/>
        <v>0</v>
      </c>
      <c r="O93" s="45">
        <f t="shared" si="21"/>
        <v>0</v>
      </c>
    </row>
    <row r="94" spans="1:15" s="51" customFormat="1" ht="12.75">
      <c r="A94" s="40">
        <v>389</v>
      </c>
      <c r="B94" s="84" t="s">
        <v>122</v>
      </c>
      <c r="C94" s="89">
        <v>255718</v>
      </c>
      <c r="D94" s="73">
        <v>13014</v>
      </c>
      <c r="E94" s="73">
        <v>131797</v>
      </c>
      <c r="F94" s="73">
        <v>0</v>
      </c>
      <c r="G94" s="73">
        <v>0</v>
      </c>
      <c r="H94" s="74">
        <v>0</v>
      </c>
      <c r="I94" s="34">
        <f t="shared" si="20"/>
        <v>400529</v>
      </c>
      <c r="J94" s="35">
        <f t="shared" si="21"/>
        <v>0.6384506490166755</v>
      </c>
      <c r="K94" s="35">
        <f t="shared" si="21"/>
        <v>0.032492029291262305</v>
      </c>
      <c r="L94" s="35">
        <f t="shared" si="21"/>
        <v>0.32905732169206225</v>
      </c>
      <c r="M94" s="35">
        <f t="shared" si="21"/>
        <v>0</v>
      </c>
      <c r="N94" s="35">
        <f t="shared" si="21"/>
        <v>0</v>
      </c>
      <c r="O94" s="35">
        <f t="shared" si="21"/>
        <v>0</v>
      </c>
    </row>
    <row r="95" spans="1:15" s="51" customFormat="1" ht="12.75">
      <c r="A95" s="40">
        <v>390</v>
      </c>
      <c r="B95" s="84" t="s">
        <v>96</v>
      </c>
      <c r="C95" s="89">
        <v>349840</v>
      </c>
      <c r="D95" s="73">
        <v>0</v>
      </c>
      <c r="E95" s="73">
        <v>32690</v>
      </c>
      <c r="F95" s="73">
        <v>5535</v>
      </c>
      <c r="G95" s="73">
        <v>0</v>
      </c>
      <c r="H95" s="74">
        <v>0</v>
      </c>
      <c r="I95" s="34">
        <f t="shared" si="20"/>
        <v>388065</v>
      </c>
      <c r="J95" s="35">
        <f t="shared" si="21"/>
        <v>0.9014984603094842</v>
      </c>
      <c r="K95" s="35">
        <f t="shared" si="21"/>
        <v>0</v>
      </c>
      <c r="L95" s="35">
        <f t="shared" si="21"/>
        <v>0.08423846520557123</v>
      </c>
      <c r="M95" s="35">
        <f t="shared" si="21"/>
        <v>0.014263074484944533</v>
      </c>
      <c r="N95" s="35">
        <f t="shared" si="21"/>
        <v>0</v>
      </c>
      <c r="O95" s="35">
        <f t="shared" si="21"/>
        <v>0</v>
      </c>
    </row>
    <row r="96" spans="1:15" s="51" customFormat="1" ht="12.75">
      <c r="A96" s="40">
        <v>391</v>
      </c>
      <c r="B96" s="84" t="s">
        <v>97</v>
      </c>
      <c r="C96" s="89">
        <v>1056035</v>
      </c>
      <c r="D96" s="73">
        <v>0</v>
      </c>
      <c r="E96" s="73">
        <v>0</v>
      </c>
      <c r="F96" s="73">
        <v>0</v>
      </c>
      <c r="G96" s="73">
        <v>0</v>
      </c>
      <c r="H96" s="74">
        <v>0</v>
      </c>
      <c r="I96" s="34">
        <f t="shared" si="20"/>
        <v>1056035</v>
      </c>
      <c r="J96" s="35">
        <f t="shared" si="21"/>
        <v>1</v>
      </c>
      <c r="K96" s="35">
        <f t="shared" si="21"/>
        <v>0</v>
      </c>
      <c r="L96" s="35">
        <f t="shared" si="21"/>
        <v>0</v>
      </c>
      <c r="M96" s="35">
        <f t="shared" si="21"/>
        <v>0</v>
      </c>
      <c r="N96" s="35">
        <f t="shared" si="21"/>
        <v>0</v>
      </c>
      <c r="O96" s="35">
        <f t="shared" si="21"/>
        <v>0</v>
      </c>
    </row>
    <row r="97" spans="1:15" ht="12.75">
      <c r="A97" s="41">
        <v>392</v>
      </c>
      <c r="B97" s="85" t="s">
        <v>98</v>
      </c>
      <c r="C97" s="89">
        <v>392678</v>
      </c>
      <c r="D97" s="73">
        <v>1962</v>
      </c>
      <c r="E97" s="73">
        <v>56756</v>
      </c>
      <c r="F97" s="73">
        <v>49529</v>
      </c>
      <c r="G97" s="73">
        <v>0</v>
      </c>
      <c r="H97" s="74">
        <v>0</v>
      </c>
      <c r="I97" s="34">
        <f t="shared" si="20"/>
        <v>500925</v>
      </c>
      <c r="J97" s="35">
        <f t="shared" si="21"/>
        <v>0.7839057743175126</v>
      </c>
      <c r="K97" s="35">
        <f t="shared" si="21"/>
        <v>0.003916754005090582</v>
      </c>
      <c r="L97" s="35">
        <f t="shared" si="21"/>
        <v>0.11330239057743176</v>
      </c>
      <c r="M97" s="35">
        <f t="shared" si="21"/>
        <v>0.09887508109996507</v>
      </c>
      <c r="N97" s="35">
        <f t="shared" si="21"/>
        <v>0</v>
      </c>
      <c r="O97" s="35">
        <f t="shared" si="21"/>
        <v>0</v>
      </c>
    </row>
    <row r="98" spans="1:15" ht="12.75">
      <c r="A98" s="38">
        <v>392</v>
      </c>
      <c r="B98" s="39" t="s">
        <v>99</v>
      </c>
      <c r="C98" s="92">
        <v>330768</v>
      </c>
      <c r="D98" s="54">
        <v>1416</v>
      </c>
      <c r="E98" s="54">
        <v>27402</v>
      </c>
      <c r="F98" s="54">
        <v>73389</v>
      </c>
      <c r="G98" s="54">
        <v>0</v>
      </c>
      <c r="H98" s="55">
        <v>0</v>
      </c>
      <c r="I98" s="44">
        <f t="shared" si="20"/>
        <v>432975</v>
      </c>
      <c r="J98" s="45">
        <f t="shared" si="21"/>
        <v>0.7639424909059415</v>
      </c>
      <c r="K98" s="45">
        <f t="shared" si="21"/>
        <v>0.003270396674172874</v>
      </c>
      <c r="L98" s="45">
        <f t="shared" si="21"/>
        <v>0.06328771869045557</v>
      </c>
      <c r="M98" s="45">
        <f t="shared" si="21"/>
        <v>0.1694993937294301</v>
      </c>
      <c r="N98" s="45">
        <f t="shared" si="21"/>
        <v>0</v>
      </c>
      <c r="O98" s="45">
        <f t="shared" si="21"/>
        <v>0</v>
      </c>
    </row>
    <row r="99" spans="1:15" s="51" customFormat="1" ht="12.75">
      <c r="A99" s="40">
        <v>393</v>
      </c>
      <c r="B99" s="84" t="s">
        <v>100</v>
      </c>
      <c r="C99" s="89">
        <v>412114</v>
      </c>
      <c r="D99" s="73">
        <v>211255</v>
      </c>
      <c r="E99" s="73">
        <v>10000</v>
      </c>
      <c r="F99" s="73">
        <v>0</v>
      </c>
      <c r="G99" s="73">
        <v>0</v>
      </c>
      <c r="H99" s="74">
        <v>0</v>
      </c>
      <c r="I99" s="34">
        <f t="shared" si="20"/>
        <v>633369</v>
      </c>
      <c r="J99" s="35">
        <f t="shared" si="21"/>
        <v>0.6506696728131627</v>
      </c>
      <c r="K99" s="35">
        <f t="shared" si="21"/>
        <v>0.33354174264922976</v>
      </c>
      <c r="L99" s="35">
        <f t="shared" si="21"/>
        <v>0.01578858453760762</v>
      </c>
      <c r="M99" s="35">
        <f t="shared" si="21"/>
        <v>0</v>
      </c>
      <c r="N99" s="35">
        <f t="shared" si="21"/>
        <v>0</v>
      </c>
      <c r="O99" s="35">
        <f t="shared" si="21"/>
        <v>0</v>
      </c>
    </row>
    <row r="100" spans="1:15" s="51" customFormat="1" ht="12.75">
      <c r="A100" s="40">
        <v>394</v>
      </c>
      <c r="B100" s="84" t="s">
        <v>123</v>
      </c>
      <c r="C100" s="89">
        <v>384825</v>
      </c>
      <c r="D100" s="73">
        <v>0</v>
      </c>
      <c r="E100" s="73">
        <v>0</v>
      </c>
      <c r="F100" s="73">
        <v>0</v>
      </c>
      <c r="G100" s="73">
        <v>0</v>
      </c>
      <c r="H100" s="74">
        <v>0</v>
      </c>
      <c r="I100" s="34">
        <f aca="true" t="shared" si="22" ref="I100:I105">SUM(C100:H100)</f>
        <v>384825</v>
      </c>
      <c r="J100" s="35">
        <f aca="true" t="shared" si="23" ref="J100:J105">C100/$I100</f>
        <v>1</v>
      </c>
      <c r="K100" s="35">
        <f aca="true" t="shared" si="24" ref="K100:K105">D100/$I100</f>
        <v>0</v>
      </c>
      <c r="L100" s="35">
        <f aca="true" t="shared" si="25" ref="L100:L105">E100/$I100</f>
        <v>0</v>
      </c>
      <c r="M100" s="35">
        <f aca="true" t="shared" si="26" ref="M100:M105">F100/$I100</f>
        <v>0</v>
      </c>
      <c r="N100" s="35">
        <f aca="true" t="shared" si="27" ref="N100:N105">G100/$I100</f>
        <v>0</v>
      </c>
      <c r="O100" s="35">
        <f aca="true" t="shared" si="28" ref="O100:O105">H100/$I100</f>
        <v>0</v>
      </c>
    </row>
    <row r="101" spans="1:15" s="51" customFormat="1" ht="12.75">
      <c r="A101" s="40">
        <v>395</v>
      </c>
      <c r="B101" s="84" t="s">
        <v>101</v>
      </c>
      <c r="C101" s="89">
        <v>107005</v>
      </c>
      <c r="D101" s="73">
        <v>94330</v>
      </c>
      <c r="E101" s="73">
        <v>21264</v>
      </c>
      <c r="F101" s="73">
        <v>2348</v>
      </c>
      <c r="G101" s="73">
        <v>0</v>
      </c>
      <c r="H101" s="74">
        <v>0</v>
      </c>
      <c r="I101" s="34">
        <f t="shared" si="22"/>
        <v>224947</v>
      </c>
      <c r="J101" s="35">
        <f t="shared" si="23"/>
        <v>0.4756898291597576</v>
      </c>
      <c r="K101" s="35">
        <f t="shared" si="24"/>
        <v>0.41934322307032323</v>
      </c>
      <c r="L101" s="35">
        <f t="shared" si="25"/>
        <v>0.09452893348210913</v>
      </c>
      <c r="M101" s="35">
        <f t="shared" si="26"/>
        <v>0.010438014287810018</v>
      </c>
      <c r="N101" s="35">
        <f t="shared" si="27"/>
        <v>0</v>
      </c>
      <c r="O101" s="35">
        <f t="shared" si="28"/>
        <v>0</v>
      </c>
    </row>
    <row r="102" spans="1:15" ht="12.75">
      <c r="A102" s="41">
        <v>395</v>
      </c>
      <c r="B102" s="85" t="s">
        <v>102</v>
      </c>
      <c r="C102" s="89">
        <v>121688</v>
      </c>
      <c r="D102" s="73">
        <v>73327</v>
      </c>
      <c r="E102" s="73">
        <v>48418</v>
      </c>
      <c r="F102" s="73">
        <v>0</v>
      </c>
      <c r="G102" s="73">
        <v>0</v>
      </c>
      <c r="H102" s="74">
        <v>0</v>
      </c>
      <c r="I102" s="34">
        <f t="shared" si="22"/>
        <v>243433</v>
      </c>
      <c r="J102" s="35">
        <f t="shared" si="23"/>
        <v>0.4998829246651029</v>
      </c>
      <c r="K102" s="35">
        <f t="shared" si="24"/>
        <v>0.3012204590174709</v>
      </c>
      <c r="L102" s="35">
        <f t="shared" si="25"/>
        <v>0.19889661631742614</v>
      </c>
      <c r="M102" s="35">
        <f t="shared" si="26"/>
        <v>0</v>
      </c>
      <c r="N102" s="35">
        <f t="shared" si="27"/>
        <v>0</v>
      </c>
      <c r="O102" s="35">
        <f t="shared" si="28"/>
        <v>0</v>
      </c>
    </row>
    <row r="103" spans="1:15" ht="12.75">
      <c r="A103" s="37">
        <v>395</v>
      </c>
      <c r="B103" s="86" t="s">
        <v>103</v>
      </c>
      <c r="C103" s="92">
        <v>84444</v>
      </c>
      <c r="D103" s="54">
        <v>43996</v>
      </c>
      <c r="E103" s="54">
        <v>30860</v>
      </c>
      <c r="F103" s="54">
        <v>620</v>
      </c>
      <c r="G103" s="54">
        <v>0</v>
      </c>
      <c r="H103" s="55">
        <v>0</v>
      </c>
      <c r="I103" s="44">
        <f t="shared" si="22"/>
        <v>159920</v>
      </c>
      <c r="J103" s="45">
        <f t="shared" si="23"/>
        <v>0.5280390195097548</v>
      </c>
      <c r="K103" s="45">
        <f t="shared" si="24"/>
        <v>0.2751125562781391</v>
      </c>
      <c r="L103" s="45">
        <f t="shared" si="25"/>
        <v>0.19297148574287143</v>
      </c>
      <c r="M103" s="45">
        <f t="shared" si="26"/>
        <v>0.0038769384692346172</v>
      </c>
      <c r="N103" s="45">
        <f t="shared" si="27"/>
        <v>0</v>
      </c>
      <c r="O103" s="45">
        <f t="shared" si="28"/>
        <v>0</v>
      </c>
    </row>
    <row r="104" spans="1:15" s="51" customFormat="1" ht="12.75">
      <c r="A104" s="40">
        <v>395</v>
      </c>
      <c r="B104" s="84" t="s">
        <v>104</v>
      </c>
      <c r="C104" s="89">
        <v>79978</v>
      </c>
      <c r="D104" s="73">
        <v>41384</v>
      </c>
      <c r="E104" s="73">
        <v>24662</v>
      </c>
      <c r="F104" s="73">
        <v>290</v>
      </c>
      <c r="G104" s="73">
        <v>0</v>
      </c>
      <c r="H104" s="74">
        <v>0</v>
      </c>
      <c r="I104" s="34">
        <f t="shared" si="22"/>
        <v>146314</v>
      </c>
      <c r="J104" s="35">
        <f t="shared" si="23"/>
        <v>0.546618915483139</v>
      </c>
      <c r="K104" s="35">
        <f t="shared" si="24"/>
        <v>0.28284374700985554</v>
      </c>
      <c r="L104" s="35">
        <f t="shared" si="25"/>
        <v>0.16855529887775605</v>
      </c>
      <c r="M104" s="35">
        <f t="shared" si="26"/>
        <v>0.0019820386292494223</v>
      </c>
      <c r="N104" s="35">
        <f t="shared" si="27"/>
        <v>0</v>
      </c>
      <c r="O104" s="35">
        <f t="shared" si="28"/>
        <v>0</v>
      </c>
    </row>
    <row r="105" spans="1:15" s="51" customFormat="1" ht="12.75">
      <c r="A105" s="75">
        <v>395</v>
      </c>
      <c r="B105" s="76" t="s">
        <v>105</v>
      </c>
      <c r="C105" s="89">
        <v>196547</v>
      </c>
      <c r="D105" s="73">
        <v>47453</v>
      </c>
      <c r="E105" s="73">
        <v>46915</v>
      </c>
      <c r="F105" s="73">
        <v>0</v>
      </c>
      <c r="G105" s="73">
        <v>0</v>
      </c>
      <c r="H105" s="74">
        <v>0</v>
      </c>
      <c r="I105" s="34">
        <f t="shared" si="22"/>
        <v>290915</v>
      </c>
      <c r="J105" s="35">
        <f t="shared" si="23"/>
        <v>0.6756165890380351</v>
      </c>
      <c r="K105" s="35">
        <f t="shared" si="24"/>
        <v>0.16311637419864908</v>
      </c>
      <c r="L105" s="35">
        <f t="shared" si="25"/>
        <v>0.16126703676331575</v>
      </c>
      <c r="M105" s="35">
        <f t="shared" si="26"/>
        <v>0</v>
      </c>
      <c r="N105" s="35">
        <f t="shared" si="27"/>
        <v>0</v>
      </c>
      <c r="O105" s="35">
        <f t="shared" si="28"/>
        <v>0</v>
      </c>
    </row>
    <row r="106" spans="1:15" s="51" customFormat="1" ht="12.75">
      <c r="A106" s="40">
        <v>395</v>
      </c>
      <c r="B106" s="84" t="s">
        <v>106</v>
      </c>
      <c r="C106" s="89">
        <v>73858</v>
      </c>
      <c r="D106" s="73">
        <v>49216</v>
      </c>
      <c r="E106" s="73">
        <v>19520</v>
      </c>
      <c r="F106" s="73">
        <v>360</v>
      </c>
      <c r="G106" s="73">
        <v>0</v>
      </c>
      <c r="H106" s="74">
        <v>0</v>
      </c>
      <c r="I106" s="34">
        <f t="shared" si="20"/>
        <v>142954</v>
      </c>
      <c r="J106" s="35">
        <f t="shared" si="21"/>
        <v>0.5166557074303623</v>
      </c>
      <c r="K106" s="35">
        <f t="shared" si="21"/>
        <v>0.34427857912335436</v>
      </c>
      <c r="L106" s="35">
        <f t="shared" si="21"/>
        <v>0.1365474208486646</v>
      </c>
      <c r="M106" s="35">
        <f t="shared" si="21"/>
        <v>0.0025182925976188143</v>
      </c>
      <c r="N106" s="35">
        <f t="shared" si="21"/>
        <v>0</v>
      </c>
      <c r="O106" s="35">
        <f t="shared" si="21"/>
        <v>0</v>
      </c>
    </row>
    <row r="107" spans="1:15" ht="12.75">
      <c r="A107" s="41">
        <v>395</v>
      </c>
      <c r="B107" s="85" t="s">
        <v>124</v>
      </c>
      <c r="C107" s="89">
        <v>58411</v>
      </c>
      <c r="D107" s="73">
        <v>26983</v>
      </c>
      <c r="E107" s="73">
        <v>3005</v>
      </c>
      <c r="F107" s="73">
        <v>0</v>
      </c>
      <c r="G107" s="73">
        <v>0</v>
      </c>
      <c r="H107" s="74">
        <v>0</v>
      </c>
      <c r="I107" s="28">
        <f t="shared" si="20"/>
        <v>88399</v>
      </c>
      <c r="J107" s="29">
        <f t="shared" si="21"/>
        <v>0.6607653932736796</v>
      </c>
      <c r="K107" s="29">
        <f t="shared" si="21"/>
        <v>0.30524100951368227</v>
      </c>
      <c r="L107" s="29">
        <f t="shared" si="21"/>
        <v>0.03399359721263815</v>
      </c>
      <c r="M107" s="29">
        <f t="shared" si="21"/>
        <v>0</v>
      </c>
      <c r="N107" s="29">
        <f t="shared" si="21"/>
        <v>0</v>
      </c>
      <c r="O107" s="29">
        <f t="shared" si="21"/>
        <v>0</v>
      </c>
    </row>
    <row r="108" spans="1:15" ht="12.75">
      <c r="A108" s="37">
        <v>396</v>
      </c>
      <c r="B108" s="86" t="s">
        <v>107</v>
      </c>
      <c r="C108" s="92">
        <v>10745964</v>
      </c>
      <c r="D108" s="54">
        <v>37588992</v>
      </c>
      <c r="E108" s="54">
        <v>404037</v>
      </c>
      <c r="F108" s="54">
        <v>0</v>
      </c>
      <c r="G108" s="54">
        <v>0</v>
      </c>
      <c r="H108" s="55">
        <v>0</v>
      </c>
      <c r="I108" s="34">
        <f t="shared" si="20"/>
        <v>48738993</v>
      </c>
      <c r="J108" s="35">
        <f t="shared" si="21"/>
        <v>0.22047981171871975</v>
      </c>
      <c r="K108" s="35">
        <f t="shared" si="21"/>
        <v>0.7712303781081402</v>
      </c>
      <c r="L108" s="35">
        <f t="shared" si="21"/>
        <v>0.008289810173140016</v>
      </c>
      <c r="M108" s="35">
        <f t="shared" si="21"/>
        <v>0</v>
      </c>
      <c r="N108" s="35">
        <f t="shared" si="21"/>
        <v>0</v>
      </c>
      <c r="O108" s="35">
        <f t="shared" si="21"/>
        <v>0</v>
      </c>
    </row>
    <row r="109" spans="1:15" s="51" customFormat="1" ht="12.75">
      <c r="A109" s="40">
        <v>397</v>
      </c>
      <c r="B109" s="84" t="s">
        <v>108</v>
      </c>
      <c r="C109" s="89">
        <v>124206</v>
      </c>
      <c r="D109" s="73">
        <v>86106</v>
      </c>
      <c r="E109" s="73">
        <v>125692</v>
      </c>
      <c r="F109" s="73">
        <v>0</v>
      </c>
      <c r="G109" s="73">
        <v>0</v>
      </c>
      <c r="H109" s="74">
        <v>0</v>
      </c>
      <c r="I109" s="34">
        <f t="shared" si="20"/>
        <v>336004</v>
      </c>
      <c r="J109" s="35">
        <f t="shared" si="21"/>
        <v>0.3696563136153141</v>
      </c>
      <c r="K109" s="35">
        <f t="shared" si="21"/>
        <v>0.25626480637135274</v>
      </c>
      <c r="L109" s="35">
        <f t="shared" si="21"/>
        <v>0.37407888001333317</v>
      </c>
      <c r="M109" s="35">
        <f t="shared" si="21"/>
        <v>0</v>
      </c>
      <c r="N109" s="35">
        <f t="shared" si="21"/>
        <v>0</v>
      </c>
      <c r="O109" s="35">
        <f t="shared" si="21"/>
        <v>0</v>
      </c>
    </row>
    <row r="110" spans="1:15" s="51" customFormat="1" ht="12.75">
      <c r="A110" s="40">
        <v>398</v>
      </c>
      <c r="B110" s="84" t="s">
        <v>109</v>
      </c>
      <c r="C110" s="89">
        <v>316673</v>
      </c>
      <c r="D110" s="73">
        <v>175832</v>
      </c>
      <c r="E110" s="73">
        <v>0</v>
      </c>
      <c r="F110" s="73">
        <v>0</v>
      </c>
      <c r="G110" s="73">
        <v>0</v>
      </c>
      <c r="H110" s="74">
        <v>0</v>
      </c>
      <c r="I110" s="34">
        <f t="shared" si="20"/>
        <v>492505</v>
      </c>
      <c r="J110" s="35">
        <f t="shared" si="21"/>
        <v>0.6429843351844143</v>
      </c>
      <c r="K110" s="35">
        <f t="shared" si="21"/>
        <v>0.3570156648155856</v>
      </c>
      <c r="L110" s="35">
        <f t="shared" si="21"/>
        <v>0</v>
      </c>
      <c r="M110" s="35">
        <f t="shared" si="21"/>
        <v>0</v>
      </c>
      <c r="N110" s="35">
        <f t="shared" si="21"/>
        <v>0</v>
      </c>
      <c r="O110" s="35">
        <f t="shared" si="21"/>
        <v>0</v>
      </c>
    </row>
    <row r="111" spans="1:15" s="51" customFormat="1" ht="12.75">
      <c r="A111" s="40">
        <v>398</v>
      </c>
      <c r="B111" s="84" t="s">
        <v>110</v>
      </c>
      <c r="C111" s="89">
        <v>431891</v>
      </c>
      <c r="D111" s="73">
        <v>92048</v>
      </c>
      <c r="E111" s="73">
        <v>56153</v>
      </c>
      <c r="F111" s="73">
        <v>479</v>
      </c>
      <c r="G111" s="73">
        <v>0</v>
      </c>
      <c r="H111" s="74">
        <v>0</v>
      </c>
      <c r="I111" s="34">
        <f t="shared" si="20"/>
        <v>580571</v>
      </c>
      <c r="J111" s="35">
        <f t="shared" si="21"/>
        <v>0.7439072912701461</v>
      </c>
      <c r="K111" s="35">
        <f t="shared" si="21"/>
        <v>0.15854736113240242</v>
      </c>
      <c r="L111" s="35">
        <f t="shared" si="21"/>
        <v>0.09672029777581037</v>
      </c>
      <c r="M111" s="35">
        <f t="shared" si="21"/>
        <v>0.0008250498216411085</v>
      </c>
      <c r="N111" s="35">
        <f t="shared" si="21"/>
        <v>0</v>
      </c>
      <c r="O111" s="35">
        <f t="shared" si="21"/>
        <v>0</v>
      </c>
    </row>
    <row r="112" spans="1:15" ht="12.75">
      <c r="A112" s="41">
        <v>398</v>
      </c>
      <c r="B112" s="85" t="s">
        <v>125</v>
      </c>
      <c r="C112" s="89">
        <v>240274</v>
      </c>
      <c r="D112" s="73">
        <v>105780</v>
      </c>
      <c r="E112" s="73">
        <v>0</v>
      </c>
      <c r="F112" s="73">
        <v>0</v>
      </c>
      <c r="G112" s="73">
        <v>0</v>
      </c>
      <c r="H112" s="74">
        <v>0</v>
      </c>
      <c r="I112" s="28">
        <f t="shared" si="20"/>
        <v>346054</v>
      </c>
      <c r="J112" s="29">
        <f t="shared" si="21"/>
        <v>0.6943251631248303</v>
      </c>
      <c r="K112" s="29">
        <f t="shared" si="21"/>
        <v>0.3056748368751698</v>
      </c>
      <c r="L112" s="29">
        <f t="shared" si="21"/>
        <v>0</v>
      </c>
      <c r="M112" s="29">
        <f t="shared" si="21"/>
        <v>0</v>
      </c>
      <c r="N112" s="29">
        <f t="shared" si="21"/>
        <v>0</v>
      </c>
      <c r="O112" s="29">
        <f t="shared" si="21"/>
        <v>0</v>
      </c>
    </row>
    <row r="113" spans="1:15" s="51" customFormat="1" ht="12.75">
      <c r="A113" s="38">
        <v>399</v>
      </c>
      <c r="B113" s="39" t="s">
        <v>111</v>
      </c>
      <c r="C113" s="92">
        <v>808807</v>
      </c>
      <c r="D113" s="54">
        <v>0</v>
      </c>
      <c r="E113" s="54">
        <v>74081</v>
      </c>
      <c r="F113" s="54">
        <v>0</v>
      </c>
      <c r="G113" s="54">
        <v>0</v>
      </c>
      <c r="H113" s="68">
        <v>0</v>
      </c>
      <c r="I113" s="34">
        <f t="shared" si="20"/>
        <v>882888</v>
      </c>
      <c r="J113" s="35">
        <f t="shared" si="21"/>
        <v>0.9160924148929422</v>
      </c>
      <c r="K113" s="35">
        <f t="shared" si="21"/>
        <v>0</v>
      </c>
      <c r="L113" s="35">
        <f t="shared" si="21"/>
        <v>0.08390758510705774</v>
      </c>
      <c r="M113" s="35">
        <f t="shared" si="21"/>
        <v>0</v>
      </c>
      <c r="N113" s="35">
        <f t="shared" si="21"/>
        <v>0</v>
      </c>
      <c r="O113" s="35">
        <f t="shared" si="21"/>
        <v>0</v>
      </c>
    </row>
    <row r="114" spans="1:15" ht="12.75">
      <c r="A114" s="42">
        <v>399</v>
      </c>
      <c r="B114" s="43" t="s">
        <v>126</v>
      </c>
      <c r="C114" s="88">
        <v>270404</v>
      </c>
      <c r="D114" s="66">
        <v>0</v>
      </c>
      <c r="E114" s="66">
        <v>0</v>
      </c>
      <c r="F114" s="66">
        <v>0</v>
      </c>
      <c r="G114" s="66">
        <v>0</v>
      </c>
      <c r="H114" s="67">
        <v>0</v>
      </c>
      <c r="I114" s="28">
        <f t="shared" si="20"/>
        <v>270404</v>
      </c>
      <c r="J114" s="29">
        <f t="shared" si="21"/>
        <v>1</v>
      </c>
      <c r="K114" s="29">
        <f t="shared" si="21"/>
        <v>0</v>
      </c>
      <c r="L114" s="29">
        <f t="shared" si="21"/>
        <v>0</v>
      </c>
      <c r="M114" s="29">
        <f t="shared" si="21"/>
        <v>0</v>
      </c>
      <c r="N114" s="29">
        <f t="shared" si="21"/>
        <v>0</v>
      </c>
      <c r="O114" s="29">
        <f t="shared" si="21"/>
        <v>0</v>
      </c>
    </row>
    <row r="115" spans="1:15" ht="12.75">
      <c r="A115" s="8"/>
      <c r="B115" s="82" t="s">
        <v>112</v>
      </c>
      <c r="C115" s="93">
        <f aca="true" t="shared" si="29" ref="C115:I115">SUM(C88:C114)</f>
        <v>18528009</v>
      </c>
      <c r="D115" s="9">
        <f t="shared" si="29"/>
        <v>38948394</v>
      </c>
      <c r="E115" s="9">
        <f t="shared" si="29"/>
        <v>1169627</v>
      </c>
      <c r="F115" s="9">
        <f t="shared" si="29"/>
        <v>154907</v>
      </c>
      <c r="G115" s="9">
        <f t="shared" si="29"/>
        <v>0</v>
      </c>
      <c r="H115" s="9">
        <f t="shared" si="29"/>
        <v>0</v>
      </c>
      <c r="I115" s="12">
        <f t="shared" si="29"/>
        <v>58800937</v>
      </c>
      <c r="J115" s="46">
        <f aca="true" t="shared" si="30" ref="J115:O115">C115/$I115</f>
        <v>0.3150971726862108</v>
      </c>
      <c r="K115" s="47">
        <f t="shared" si="30"/>
        <v>0.6623770978343423</v>
      </c>
      <c r="L115" s="48">
        <f t="shared" si="30"/>
        <v>0.01989129867097186</v>
      </c>
      <c r="M115" s="46">
        <f t="shared" si="30"/>
        <v>0.002634430808475042</v>
      </c>
      <c r="N115" s="47">
        <f t="shared" si="30"/>
        <v>0</v>
      </c>
      <c r="O115" s="48">
        <f t="shared" si="30"/>
        <v>0</v>
      </c>
    </row>
    <row r="116" spans="1:15" ht="12.75">
      <c r="A116" s="6"/>
      <c r="B116" s="7"/>
      <c r="C116" s="7"/>
      <c r="D116" s="7"/>
      <c r="E116" s="7"/>
      <c r="F116" s="7"/>
      <c r="G116" s="7"/>
      <c r="H116" s="7"/>
      <c r="I116" s="65"/>
      <c r="J116" s="13"/>
      <c r="K116" s="13"/>
      <c r="L116" s="13"/>
      <c r="M116" s="13"/>
      <c r="N116" s="13"/>
      <c r="O116" s="14"/>
    </row>
    <row r="117" spans="1:15" ht="13.5" thickBot="1">
      <c r="A117" s="15"/>
      <c r="B117" s="16" t="s">
        <v>113</v>
      </c>
      <c r="C117" s="17">
        <f aca="true" t="shared" si="31" ref="C117:I117">C115+C86+C76+C72</f>
        <v>140760271</v>
      </c>
      <c r="D117" s="17">
        <f t="shared" si="31"/>
        <v>71969314</v>
      </c>
      <c r="E117" s="17">
        <f t="shared" si="31"/>
        <v>22978242</v>
      </c>
      <c r="F117" s="17">
        <f t="shared" si="31"/>
        <v>23303112</v>
      </c>
      <c r="G117" s="17">
        <f t="shared" si="31"/>
        <v>7419323</v>
      </c>
      <c r="H117" s="17">
        <f t="shared" si="31"/>
        <v>31991844</v>
      </c>
      <c r="I117" s="18">
        <f t="shared" si="31"/>
        <v>298422106</v>
      </c>
      <c r="J117" s="5">
        <f aca="true" t="shared" si="32" ref="J117:O117">C117/$I117</f>
        <v>0.47168178285022894</v>
      </c>
      <c r="K117" s="5">
        <f t="shared" si="32"/>
        <v>0.24116616213411482</v>
      </c>
      <c r="L117" s="5">
        <f t="shared" si="32"/>
        <v>0.07699912820801552</v>
      </c>
      <c r="M117" s="5">
        <f t="shared" si="32"/>
        <v>0.07808775399500732</v>
      </c>
      <c r="N117" s="5">
        <f t="shared" si="32"/>
        <v>0.024861841166686223</v>
      </c>
      <c r="O117" s="5">
        <f t="shared" si="32"/>
        <v>0.10720333164594717</v>
      </c>
    </row>
    <row r="118" ht="13.5" thickTop="1"/>
  </sheetData>
  <sheetProtection/>
  <mergeCells count="3">
    <mergeCell ref="A1:B1"/>
    <mergeCell ref="C1:I1"/>
    <mergeCell ref="J1:O1"/>
  </mergeCells>
  <conditionalFormatting sqref="A3:O70">
    <cfRule type="expression" priority="26" dxfId="26" stopIfTrue="1">
      <formula>MOD(ROW(),5)=2</formula>
    </cfRule>
  </conditionalFormatting>
  <conditionalFormatting sqref="C74:H75">
    <cfRule type="expression" priority="25" dxfId="26" stopIfTrue="1">
      <formula>MOD(ROW(),5)=2</formula>
    </cfRule>
  </conditionalFormatting>
  <conditionalFormatting sqref="C78:H85">
    <cfRule type="expression" priority="24" dxfId="26" stopIfTrue="1">
      <formula>MOD(ROW(),5)=2</formula>
    </cfRule>
  </conditionalFormatting>
  <conditionalFormatting sqref="C88:H97">
    <cfRule type="expression" priority="23" dxfId="26" stopIfTrue="1">
      <formula>MOD(ROW(),5)=2</formula>
    </cfRule>
  </conditionalFormatting>
  <conditionalFormatting sqref="C98:H107">
    <cfRule type="expression" priority="22" dxfId="26" stopIfTrue="1">
      <formula>MOD(ROW(),5)=2</formula>
    </cfRule>
  </conditionalFormatting>
  <conditionalFormatting sqref="C108:H114">
    <cfRule type="expression" priority="21" dxfId="26" stopIfTrue="1">
      <formula>MOD(ROW(),5)=2</formula>
    </cfRule>
  </conditionalFormatting>
  <conditionalFormatting sqref="C88:H92">
    <cfRule type="expression" priority="20" dxfId="26" stopIfTrue="1">
      <formula>MOD(ROW(),5)=2</formula>
    </cfRule>
  </conditionalFormatting>
  <conditionalFormatting sqref="C93:H97">
    <cfRule type="expression" priority="19" dxfId="26" stopIfTrue="1">
      <formula>MOD(ROW(),5)=2</formula>
    </cfRule>
  </conditionalFormatting>
  <conditionalFormatting sqref="C98:H102">
    <cfRule type="expression" priority="18" dxfId="26" stopIfTrue="1">
      <formula>MOD(ROW(),5)=2</formula>
    </cfRule>
  </conditionalFormatting>
  <conditionalFormatting sqref="C98:H102">
    <cfRule type="expression" priority="17" dxfId="26" stopIfTrue="1">
      <formula>MOD(ROW(),5)=2</formula>
    </cfRule>
  </conditionalFormatting>
  <conditionalFormatting sqref="C98:H102">
    <cfRule type="expression" priority="16" dxfId="26" stopIfTrue="1">
      <formula>MOD(ROW(),5)=2</formula>
    </cfRule>
  </conditionalFormatting>
  <conditionalFormatting sqref="C98:H102">
    <cfRule type="expression" priority="15" dxfId="26" stopIfTrue="1">
      <formula>MOD(ROW(),5)=2</formula>
    </cfRule>
  </conditionalFormatting>
  <conditionalFormatting sqref="C103:H107">
    <cfRule type="expression" priority="14" dxfId="26" stopIfTrue="1">
      <formula>MOD(ROW(),5)=2</formula>
    </cfRule>
  </conditionalFormatting>
  <conditionalFormatting sqref="C103:H107">
    <cfRule type="expression" priority="13" dxfId="26" stopIfTrue="1">
      <formula>MOD(ROW(),5)=2</formula>
    </cfRule>
  </conditionalFormatting>
  <conditionalFormatting sqref="C103:H107">
    <cfRule type="expression" priority="12" dxfId="26" stopIfTrue="1">
      <formula>MOD(ROW(),5)=2</formula>
    </cfRule>
  </conditionalFormatting>
  <conditionalFormatting sqref="C103:H107">
    <cfRule type="expression" priority="11" dxfId="26" stopIfTrue="1">
      <formula>MOD(ROW(),5)=2</formula>
    </cfRule>
  </conditionalFormatting>
  <conditionalFormatting sqref="C108:H112">
    <cfRule type="expression" priority="10" dxfId="26" stopIfTrue="1">
      <formula>MOD(ROW(),5)=2</formula>
    </cfRule>
  </conditionalFormatting>
  <conditionalFormatting sqref="C108:H112">
    <cfRule type="expression" priority="9" dxfId="26" stopIfTrue="1">
      <formula>MOD(ROW(),5)=2</formula>
    </cfRule>
  </conditionalFormatting>
  <conditionalFormatting sqref="C108:H112">
    <cfRule type="expression" priority="8" dxfId="26" stopIfTrue="1">
      <formula>MOD(ROW(),5)=2</formula>
    </cfRule>
  </conditionalFormatting>
  <conditionalFormatting sqref="C108:H112">
    <cfRule type="expression" priority="7" dxfId="26" stopIfTrue="1">
      <formula>MOD(ROW(),5)=2</formula>
    </cfRule>
  </conditionalFormatting>
  <conditionalFormatting sqref="C108:H112">
    <cfRule type="expression" priority="6" dxfId="26" stopIfTrue="1">
      <formula>MOD(ROW(),5)=2</formula>
    </cfRule>
  </conditionalFormatting>
  <conditionalFormatting sqref="C113:H114">
    <cfRule type="expression" priority="5" dxfId="26" stopIfTrue="1">
      <formula>MOD(ROW(),5)=2</formula>
    </cfRule>
  </conditionalFormatting>
  <conditionalFormatting sqref="C113:H114">
    <cfRule type="expression" priority="4" dxfId="26" stopIfTrue="1">
      <formula>MOD(ROW(),5)=2</formula>
    </cfRule>
  </conditionalFormatting>
  <conditionalFormatting sqref="C113:H114">
    <cfRule type="expression" priority="3" dxfId="26" stopIfTrue="1">
      <formula>MOD(ROW(),5)=2</formula>
    </cfRule>
  </conditionalFormatting>
  <conditionalFormatting sqref="C113:H114">
    <cfRule type="expression" priority="2" dxfId="26" stopIfTrue="1">
      <formula>MOD(ROW(),5)=2</formula>
    </cfRule>
  </conditionalFormatting>
  <conditionalFormatting sqref="C113:H114">
    <cfRule type="expression" priority="1" dxfId="26" stopIfTrue="1">
      <formula>MOD(ROW(),5)=2</formula>
    </cfRule>
  </conditionalFormatting>
  <printOptions horizontalCentered="1"/>
  <pageMargins left="0.25" right="0.25" top="0.68" bottom="0.16" header="0.5" footer="0.5"/>
  <pageSetup horizontalDpi="600" verticalDpi="600" orientation="portrait" paperSize="5" scale="80" r:id="rId1"/>
  <rowBreaks count="1" manualBreakCount="1">
    <brk id="7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2009-07-15T15:11:32Z</cp:lastPrinted>
  <dcterms:created xsi:type="dcterms:W3CDTF">2003-11-24T19:14:29Z</dcterms:created>
  <dcterms:modified xsi:type="dcterms:W3CDTF">2009-07-15T15:11:41Z</dcterms:modified>
  <cp:category/>
  <cp:version/>
  <cp:contentType/>
  <cp:contentStatus/>
</cp:coreProperties>
</file>