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Titles" localSheetId="0">'Obj400 - Purch Prop - by fund'!$A:$B,'Obj400 - Purch Prop - by fund'!$1:$2</definedName>
  </definedNames>
  <calcPr fullCalcOnLoad="1"/>
</workbook>
</file>

<file path=xl/sharedStrings.xml><?xml version="1.0" encoding="utf-8"?>
<sst xmlns="http://schemas.openxmlformats.org/spreadsheetml/2006/main" count="129" uniqueCount="128">
  <si>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</si>
  <si>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</si>
  <si>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</si>
  <si>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</si>
  <si>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</si>
  <si>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</si>
  <si>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</si>
  <si>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</si>
  <si>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</si>
  <si>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</si>
  <si>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</si>
  <si>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</si>
  <si>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</si>
  <si>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</si>
  <si>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</si>
  <si>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</si>
  <si>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</si>
  <si>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</si>
  <si>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</si>
  <si>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</si>
  <si>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</si>
  <si>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</si>
  <si>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</si>
  <si>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</si>
  <si>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</si>
  <si>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</si>
  <si>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</si>
  <si>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</si>
  <si>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</si>
  <si>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</si>
  <si>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</si>
  <si>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</si>
  <si>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</si>
  <si>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</si>
  <si>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</si>
  <si>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</si>
  <si>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</si>
  <si>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</si>
  <si>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</si>
  <si>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</si>
  <si>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</si>
  <si>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</si>
  <si>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</si>
  <si>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</si>
  <si>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</si>
  <si>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</si>
  <si>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 xml:space="preserve">Total Districts 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</si>
  <si>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</si>
  <si>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</si>
  <si>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</si>
  <si>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</si>
  <si>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</si>
  <si>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</si>
  <si>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</si>
  <si>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</si>
  <si>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</si>
  <si>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</si>
  <si>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</si>
  <si>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</si>
  <si>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</si>
  <si>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</si>
  <si>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</si>
  <si>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</si>
  <si>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</si>
  <si>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</si>
  <si>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</si>
  <si>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</si>
  <si>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</si>
  <si>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</si>
  <si>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</si>
  <si>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</si>
  <si>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</si>
  <si>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</si>
  <si>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</si>
  <si>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</si>
  <si>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</si>
  <si>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</si>
  <si>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</si>
  <si>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</si>
  <si>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</si>
  <si>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</si>
  <si>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</si>
  <si>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</si>
  <si>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</si>
  <si>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</si>
  <si>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</si>
  <si>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</si>
  <si>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</si>
  <si>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</si>
  <si>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</si>
  <si>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</si>
  <si>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</si>
  <si>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</si>
  <si>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</si>
  <si>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</si>
  <si>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</si>
  <si>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</si>
  <si>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</si>
  <si>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</si>
  <si>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</si>
  <si>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</si>
  <si>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</si>
  <si>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</si>
  <si>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</si>
  <si>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</si>
  <si>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</si>
  <si>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</si>
  <si>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</si>
  <si>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</si>
  <si>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</si>
  <si>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</si>
  <si>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</si>
  <si>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</si>
  <si>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</si>
  <si>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</si>
  <si>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 xml:space="preserve">Purchased Property Services - 
Object Code 400 - Expenditures by Fund Source </t>
  </si>
  <si>
    <t>2007-2008</t>
  </si>
  <si>
    <t>Central Community School Board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</si>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</sst>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78" applyFont="1" applyFill="1" applyBorder="1" applyAlignment="1">
      <alignment horizontal="right" wrapText="1"/>
      <protection/>
    </xf>
    <xf numFmtId="0" fontId="1" fillId="0" borderId="12" xfId="78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78" applyFont="1" applyFill="1" applyBorder="1" applyAlignment="1">
      <alignment horizontal="right" wrapText="1"/>
      <protection/>
    </xf>
    <xf numFmtId="0" fontId="1" fillId="0" borderId="10" xfId="78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1" fillId="0" borderId="23" xfId="78" applyFont="1" applyFill="1" applyBorder="1" applyAlignment="1">
      <alignment horizontal="left" wrapText="1"/>
      <protection/>
    </xf>
    <xf numFmtId="0" fontId="3" fillId="0" borderId="24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10" fontId="4" fillId="0" borderId="25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78" applyNumberFormat="1" applyFont="1" applyFill="1" applyBorder="1" applyAlignment="1">
      <alignment horizontal="right" wrapText="1"/>
      <protection/>
    </xf>
    <xf numFmtId="10" fontId="1" fillId="0" borderId="10" xfId="78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26" xfId="78" applyFont="1" applyFill="1" applyBorder="1" applyAlignment="1">
      <alignment horizontal="left" wrapText="1"/>
      <protection/>
    </xf>
    <xf numFmtId="164" fontId="3" fillId="33" borderId="19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9" xfId="78" applyFont="1" applyFill="1" applyBorder="1" applyAlignment="1">
      <alignment wrapText="1"/>
      <protection/>
    </xf>
    <xf numFmtId="164" fontId="1" fillId="33" borderId="19" xfId="78" applyNumberFormat="1" applyFont="1" applyFill="1" applyBorder="1" applyAlignment="1">
      <alignment horizontal="right" wrapText="1"/>
      <protection/>
    </xf>
    <xf numFmtId="10" fontId="1" fillId="0" borderId="19" xfId="78" applyNumberFormat="1" applyFont="1" applyFill="1" applyBorder="1" applyAlignment="1">
      <alignment horizontal="right" wrapText="1"/>
      <protection/>
    </xf>
    <xf numFmtId="0" fontId="1" fillId="0" borderId="19" xfId="78" applyFont="1" applyFill="1" applyBorder="1" applyAlignment="1">
      <alignment horizontal="lef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164" fontId="1" fillId="0" borderId="29" xfId="77" applyNumberFormat="1" applyFont="1" applyFill="1" applyBorder="1" applyAlignment="1">
      <alignment horizontal="right" wrapText="1"/>
      <protection/>
    </xf>
    <xf numFmtId="164" fontId="1" fillId="0" borderId="30" xfId="77" applyNumberFormat="1" applyFont="1" applyFill="1" applyBorder="1" applyAlignment="1">
      <alignment horizontal="right" wrapText="1"/>
      <protection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1" fillId="0" borderId="10" xfId="78" applyFont="1" applyFill="1" applyBorder="1" applyAlignment="1">
      <alignment wrapText="1"/>
      <protection/>
    </xf>
    <xf numFmtId="164" fontId="1" fillId="0" borderId="32" xfId="77" applyNumberFormat="1" applyFont="1" applyFill="1" applyBorder="1" applyAlignment="1">
      <alignment horizontal="right" wrapText="1"/>
      <protection/>
    </xf>
    <xf numFmtId="164" fontId="1" fillId="0" borderId="10" xfId="77" applyNumberFormat="1" applyFont="1" applyFill="1" applyBorder="1" applyAlignment="1">
      <alignment horizontal="right" wrapText="1"/>
      <protection/>
    </xf>
    <xf numFmtId="0" fontId="1" fillId="0" borderId="33" xfId="78" applyFont="1" applyFill="1" applyBorder="1" applyAlignment="1">
      <alignment horizontal="right" wrapText="1"/>
      <protection/>
    </xf>
    <xf numFmtId="0" fontId="1" fillId="0" borderId="33" xfId="78" applyFont="1" applyFill="1" applyBorder="1" applyAlignment="1">
      <alignment wrapText="1"/>
      <protection/>
    </xf>
    <xf numFmtId="164" fontId="1" fillId="0" borderId="34" xfId="77" applyNumberFormat="1" applyFont="1" applyFill="1" applyBorder="1" applyAlignment="1">
      <alignment horizontal="right" wrapText="1"/>
      <protection/>
    </xf>
    <xf numFmtId="164" fontId="1" fillId="0" borderId="33" xfId="77" applyNumberFormat="1" applyFont="1" applyFill="1" applyBorder="1" applyAlignment="1">
      <alignment horizontal="right" wrapText="1"/>
      <protection/>
    </xf>
    <xf numFmtId="164" fontId="1" fillId="0" borderId="35" xfId="77" applyNumberFormat="1" applyFont="1" applyFill="1" applyBorder="1" applyAlignment="1">
      <alignment horizontal="right" wrapText="1"/>
      <protection/>
    </xf>
    <xf numFmtId="164" fontId="1" fillId="0" borderId="19" xfId="77" applyNumberFormat="1" applyFont="1" applyFill="1" applyBorder="1" applyAlignment="1">
      <alignment horizontal="right" wrapText="1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" fillId="0" borderId="37" xfId="78" applyFont="1" applyFill="1" applyBorder="1" applyAlignment="1">
      <alignment wrapText="1"/>
      <protection/>
    </xf>
    <xf numFmtId="164" fontId="1" fillId="0" borderId="38" xfId="77" applyNumberFormat="1" applyFont="1" applyFill="1" applyBorder="1" applyAlignment="1">
      <alignment horizontal="right" wrapText="1"/>
      <protection/>
    </xf>
    <xf numFmtId="164" fontId="1" fillId="33" borderId="38" xfId="78" applyNumberFormat="1" applyFont="1" applyFill="1" applyBorder="1" applyAlignment="1">
      <alignment horizontal="right" wrapText="1"/>
      <protection/>
    </xf>
    <xf numFmtId="10" fontId="1" fillId="0" borderId="38" xfId="78" applyNumberFormat="1" applyFont="1" applyFill="1" applyBorder="1" applyAlignment="1">
      <alignment horizontal="right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Obj400 - Purch Prop - by fund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00390625" style="1" bestFit="1" customWidth="1"/>
    <col min="2" max="2" width="34.7109375" style="1" customWidth="1"/>
    <col min="3" max="3" width="12.7109375" style="1" bestFit="1" customWidth="1"/>
    <col min="4" max="4" width="11.28125" style="1" bestFit="1" customWidth="1"/>
    <col min="5" max="5" width="9.7109375" style="1" bestFit="1" customWidth="1"/>
    <col min="6" max="6" width="11.421875" style="1" bestFit="1" customWidth="1"/>
    <col min="7" max="7" width="10.8515625" style="1" bestFit="1" customWidth="1"/>
    <col min="8" max="8" width="12.71093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4" customFormat="1" ht="66" customHeight="1">
      <c r="A1" s="64" t="s">
        <v>116</v>
      </c>
      <c r="B1" s="64"/>
      <c r="C1" s="63" t="s">
        <v>115</v>
      </c>
      <c r="D1" s="64"/>
      <c r="E1" s="64"/>
      <c r="F1" s="64"/>
      <c r="G1" s="64"/>
      <c r="H1" s="64"/>
      <c r="I1" s="64"/>
      <c r="J1" s="63" t="s">
        <v>115</v>
      </c>
      <c r="K1" s="64"/>
      <c r="L1" s="64"/>
      <c r="M1" s="64"/>
      <c r="N1" s="64"/>
      <c r="O1" s="64"/>
    </row>
    <row r="2" spans="1:15" ht="51">
      <c r="A2" s="48" t="s">
        <v>0</v>
      </c>
      <c r="B2" s="48" t="s">
        <v>6</v>
      </c>
      <c r="C2" s="49" t="s">
        <v>1</v>
      </c>
      <c r="D2" s="49" t="s">
        <v>2</v>
      </c>
      <c r="E2" s="49" t="s">
        <v>7</v>
      </c>
      <c r="F2" s="49" t="s">
        <v>3</v>
      </c>
      <c r="G2" s="49" t="s">
        <v>4</v>
      </c>
      <c r="H2" s="49" t="s">
        <v>5</v>
      </c>
      <c r="I2" s="50" t="s">
        <v>8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49" t="s">
        <v>14</v>
      </c>
    </row>
    <row r="3" spans="1:15" ht="12.75">
      <c r="A3" s="39">
        <v>1</v>
      </c>
      <c r="B3" s="39" t="s">
        <v>47</v>
      </c>
      <c r="C3" s="61">
        <v>3221090</v>
      </c>
      <c r="D3" s="62">
        <v>150386</v>
      </c>
      <c r="E3" s="62">
        <v>24039</v>
      </c>
      <c r="F3" s="62">
        <v>110049</v>
      </c>
      <c r="G3" s="62">
        <v>0</v>
      </c>
      <c r="H3" s="62">
        <v>392353</v>
      </c>
      <c r="I3" s="40">
        <f>SUM(C3:H3)</f>
        <v>3897917</v>
      </c>
      <c r="J3" s="41">
        <f aca="true" t="shared" si="0" ref="J3:O3">C3/$I3</f>
        <v>0.8263618748167291</v>
      </c>
      <c r="K3" s="41">
        <f t="shared" si="0"/>
        <v>0.038581119095147484</v>
      </c>
      <c r="L3" s="41">
        <f t="shared" si="0"/>
        <v>0.006167140039154246</v>
      </c>
      <c r="M3" s="41">
        <f t="shared" si="0"/>
        <v>0.028232771503343964</v>
      </c>
      <c r="N3" s="41">
        <f t="shared" si="0"/>
        <v>0</v>
      </c>
      <c r="O3" s="41">
        <f t="shared" si="0"/>
        <v>0.10065709454562527</v>
      </c>
    </row>
    <row r="4" spans="1:15" s="38" customFormat="1" ht="12.75">
      <c r="A4" s="14">
        <v>2</v>
      </c>
      <c r="B4" s="39" t="s">
        <v>48</v>
      </c>
      <c r="C4" s="61">
        <v>620262</v>
      </c>
      <c r="D4" s="62">
        <v>19810</v>
      </c>
      <c r="E4" s="62">
        <v>18316</v>
      </c>
      <c r="F4" s="62">
        <v>1117719</v>
      </c>
      <c r="G4" s="62">
        <v>0</v>
      </c>
      <c r="H4" s="62">
        <v>0</v>
      </c>
      <c r="I4" s="40">
        <f aca="true" t="shared" si="1" ref="I4:I67">SUM(C4:H4)</f>
        <v>1776107</v>
      </c>
      <c r="J4" s="41">
        <f aca="true" t="shared" si="2" ref="J4:J67">C4/$I4</f>
        <v>0.34922558156687633</v>
      </c>
      <c r="K4" s="41">
        <f aca="true" t="shared" si="3" ref="K4:K67">D4/$I4</f>
        <v>0.011153607299560218</v>
      </c>
      <c r="L4" s="41">
        <f aca="true" t="shared" si="4" ref="L4:L67">E4/$I4</f>
        <v>0.010312441761673143</v>
      </c>
      <c r="M4" s="41">
        <f aca="true" t="shared" si="5" ref="M4:M67">F4/$I4</f>
        <v>0.6293083693718903</v>
      </c>
      <c r="N4" s="41">
        <f aca="true" t="shared" si="6" ref="N4:N67">G4/$I4</f>
        <v>0</v>
      </c>
      <c r="O4" s="41">
        <f aca="true" t="shared" si="7" ref="O4:O67">H4/$I4</f>
        <v>0</v>
      </c>
    </row>
    <row r="5" spans="1:15" s="38" customFormat="1" ht="12.75">
      <c r="A5" s="14">
        <v>3</v>
      </c>
      <c r="B5" s="39" t="s">
        <v>49</v>
      </c>
      <c r="C5" s="61">
        <v>4590478</v>
      </c>
      <c r="D5" s="62">
        <v>79356</v>
      </c>
      <c r="E5" s="62">
        <v>8682</v>
      </c>
      <c r="F5" s="62">
        <v>202547</v>
      </c>
      <c r="G5" s="62">
        <v>0</v>
      </c>
      <c r="H5" s="62">
        <v>22841840</v>
      </c>
      <c r="I5" s="40">
        <f t="shared" si="1"/>
        <v>27722903</v>
      </c>
      <c r="J5" s="41">
        <f t="shared" si="2"/>
        <v>0.1655843184965153</v>
      </c>
      <c r="K5" s="41">
        <f t="shared" si="3"/>
        <v>0.002862470788142209</v>
      </c>
      <c r="L5" s="41">
        <f t="shared" si="4"/>
        <v>0.0003131706661456053</v>
      </c>
      <c r="M5" s="41">
        <f t="shared" si="5"/>
        <v>0.007306125191867532</v>
      </c>
      <c r="N5" s="41">
        <f t="shared" si="6"/>
        <v>0</v>
      </c>
      <c r="O5" s="41">
        <f t="shared" si="7"/>
        <v>0.8239339148573294</v>
      </c>
    </row>
    <row r="6" spans="1:15" s="38" customFormat="1" ht="12.75">
      <c r="A6" s="14">
        <v>4</v>
      </c>
      <c r="B6" s="39" t="s">
        <v>50</v>
      </c>
      <c r="C6" s="61">
        <v>1045455</v>
      </c>
      <c r="D6" s="62">
        <v>13024</v>
      </c>
      <c r="E6" s="62">
        <v>0</v>
      </c>
      <c r="F6" s="62">
        <v>42707</v>
      </c>
      <c r="G6" s="62">
        <v>187950</v>
      </c>
      <c r="H6" s="62">
        <v>0</v>
      </c>
      <c r="I6" s="40">
        <f t="shared" si="1"/>
        <v>1289136</v>
      </c>
      <c r="J6" s="41">
        <f t="shared" si="2"/>
        <v>0.8109733961350858</v>
      </c>
      <c r="K6" s="41">
        <f t="shared" si="3"/>
        <v>0.010102890618212509</v>
      </c>
      <c r="L6" s="41">
        <f t="shared" si="4"/>
        <v>0</v>
      </c>
      <c r="M6" s="41">
        <f t="shared" si="5"/>
        <v>0.033128389867321986</v>
      </c>
      <c r="N6" s="41">
        <f t="shared" si="6"/>
        <v>0.14579532337937967</v>
      </c>
      <c r="O6" s="41">
        <f t="shared" si="7"/>
        <v>0</v>
      </c>
    </row>
    <row r="7" spans="1:15" ht="12.75">
      <c r="A7" s="14">
        <v>5</v>
      </c>
      <c r="B7" s="42" t="s">
        <v>51</v>
      </c>
      <c r="C7" s="46">
        <v>899161</v>
      </c>
      <c r="D7" s="47">
        <v>17083</v>
      </c>
      <c r="E7" s="47">
        <v>48581</v>
      </c>
      <c r="F7" s="47">
        <v>824985</v>
      </c>
      <c r="G7" s="47">
        <v>58900</v>
      </c>
      <c r="H7" s="47">
        <v>0</v>
      </c>
      <c r="I7" s="36">
        <f t="shared" si="1"/>
        <v>1848710</v>
      </c>
      <c r="J7" s="37">
        <f t="shared" si="2"/>
        <v>0.4863721189369885</v>
      </c>
      <c r="K7" s="37">
        <f t="shared" si="3"/>
        <v>0.009240497427936237</v>
      </c>
      <c r="L7" s="37">
        <f t="shared" si="4"/>
        <v>0.02627832380416615</v>
      </c>
      <c r="M7" s="37">
        <f t="shared" si="5"/>
        <v>0.44624900606368767</v>
      </c>
      <c r="N7" s="37">
        <f t="shared" si="6"/>
        <v>0.031860053767221466</v>
      </c>
      <c r="O7" s="37">
        <f t="shared" si="7"/>
        <v>0</v>
      </c>
    </row>
    <row r="8" spans="1:15" ht="12.75">
      <c r="A8" s="14">
        <v>6</v>
      </c>
      <c r="B8" s="39" t="s">
        <v>52</v>
      </c>
      <c r="C8" s="59">
        <v>1057442</v>
      </c>
      <c r="D8" s="60">
        <v>1387</v>
      </c>
      <c r="E8" s="60">
        <v>2510</v>
      </c>
      <c r="F8" s="60">
        <v>22977</v>
      </c>
      <c r="G8" s="60">
        <v>0</v>
      </c>
      <c r="H8" s="60">
        <v>40647</v>
      </c>
      <c r="I8" s="40">
        <f t="shared" si="1"/>
        <v>1124963</v>
      </c>
      <c r="J8" s="41">
        <f t="shared" si="2"/>
        <v>0.939979359321151</v>
      </c>
      <c r="K8" s="41">
        <f t="shared" si="3"/>
        <v>0.0012329294385682017</v>
      </c>
      <c r="L8" s="41">
        <f t="shared" si="4"/>
        <v>0.0022311844922899685</v>
      </c>
      <c r="M8" s="41">
        <f t="shared" si="5"/>
        <v>0.020424671744759607</v>
      </c>
      <c r="N8" s="41">
        <f t="shared" si="6"/>
        <v>0</v>
      </c>
      <c r="O8" s="41">
        <f t="shared" si="7"/>
        <v>0.03613185500323122</v>
      </c>
    </row>
    <row r="9" spans="1:15" s="38" customFormat="1" ht="12.75">
      <c r="A9" s="14">
        <v>7</v>
      </c>
      <c r="B9" s="39" t="s">
        <v>53</v>
      </c>
      <c r="C9" s="61">
        <v>219973</v>
      </c>
      <c r="D9" s="62">
        <v>5364</v>
      </c>
      <c r="E9" s="62">
        <v>1800</v>
      </c>
      <c r="F9" s="62">
        <v>791212</v>
      </c>
      <c r="G9" s="62">
        <v>0</v>
      </c>
      <c r="H9" s="62">
        <v>5826</v>
      </c>
      <c r="I9" s="40">
        <f t="shared" si="1"/>
        <v>1024175</v>
      </c>
      <c r="J9" s="41">
        <f t="shared" si="2"/>
        <v>0.21478067713037322</v>
      </c>
      <c r="K9" s="41">
        <f t="shared" si="3"/>
        <v>0.005237386188883736</v>
      </c>
      <c r="L9" s="41">
        <f t="shared" si="4"/>
        <v>0.0017575121439207166</v>
      </c>
      <c r="M9" s="41">
        <f t="shared" si="5"/>
        <v>0.7725359435643323</v>
      </c>
      <c r="N9" s="41">
        <f t="shared" si="6"/>
        <v>0</v>
      </c>
      <c r="O9" s="41">
        <f t="shared" si="7"/>
        <v>0.005688480972490053</v>
      </c>
    </row>
    <row r="10" spans="1:15" s="38" customFormat="1" ht="12.75">
      <c r="A10" s="14">
        <v>8</v>
      </c>
      <c r="B10" s="39" t="s">
        <v>54</v>
      </c>
      <c r="C10" s="61">
        <v>7625311</v>
      </c>
      <c r="D10" s="62">
        <v>22271</v>
      </c>
      <c r="E10" s="62">
        <v>5866</v>
      </c>
      <c r="F10" s="62">
        <v>153914</v>
      </c>
      <c r="G10" s="62">
        <v>0</v>
      </c>
      <c r="H10" s="62">
        <v>25806919</v>
      </c>
      <c r="I10" s="40">
        <f t="shared" si="1"/>
        <v>33614281</v>
      </c>
      <c r="J10" s="41">
        <f t="shared" si="2"/>
        <v>0.2268473628812706</v>
      </c>
      <c r="K10" s="41">
        <f t="shared" si="3"/>
        <v>0.0006625457792775637</v>
      </c>
      <c r="L10" s="41">
        <f t="shared" si="4"/>
        <v>0.00017450916174586629</v>
      </c>
      <c r="M10" s="41">
        <f t="shared" si="5"/>
        <v>0.004578827671488794</v>
      </c>
      <c r="N10" s="41">
        <f t="shared" si="6"/>
        <v>0</v>
      </c>
      <c r="O10" s="41">
        <f t="shared" si="7"/>
        <v>0.7677367545062171</v>
      </c>
    </row>
    <row r="11" spans="1:15" s="38" customFormat="1" ht="12.75">
      <c r="A11" s="14">
        <v>9</v>
      </c>
      <c r="B11" s="39" t="s">
        <v>55</v>
      </c>
      <c r="C11" s="61">
        <v>2894494</v>
      </c>
      <c r="D11" s="62">
        <v>52856</v>
      </c>
      <c r="E11" s="62">
        <v>99230</v>
      </c>
      <c r="F11" s="62">
        <v>279306</v>
      </c>
      <c r="G11" s="62">
        <v>0</v>
      </c>
      <c r="H11" s="62">
        <v>23282722</v>
      </c>
      <c r="I11" s="40">
        <f t="shared" si="1"/>
        <v>26608608</v>
      </c>
      <c r="J11" s="41">
        <f t="shared" si="2"/>
        <v>0.10878036160328267</v>
      </c>
      <c r="K11" s="41">
        <f t="shared" si="3"/>
        <v>0.0019864248441707286</v>
      </c>
      <c r="L11" s="41">
        <f t="shared" si="4"/>
        <v>0.003729244310713285</v>
      </c>
      <c r="M11" s="41">
        <f t="shared" si="5"/>
        <v>0.010496828695435702</v>
      </c>
      <c r="N11" s="41">
        <f t="shared" si="6"/>
        <v>0</v>
      </c>
      <c r="O11" s="41">
        <f t="shared" si="7"/>
        <v>0.8750071405463976</v>
      </c>
    </row>
    <row r="12" spans="1:15" ht="12.75">
      <c r="A12" s="14">
        <v>10</v>
      </c>
      <c r="B12" s="42" t="s">
        <v>56</v>
      </c>
      <c r="C12" s="46">
        <v>4652396</v>
      </c>
      <c r="D12" s="47">
        <v>79682</v>
      </c>
      <c r="E12" s="47">
        <v>73944</v>
      </c>
      <c r="F12" s="47">
        <v>176639</v>
      </c>
      <c r="G12" s="47">
        <v>0</v>
      </c>
      <c r="H12" s="47">
        <v>12502212</v>
      </c>
      <c r="I12" s="36">
        <f t="shared" si="1"/>
        <v>17484873</v>
      </c>
      <c r="J12" s="37">
        <f t="shared" si="2"/>
        <v>0.2660812005897898</v>
      </c>
      <c r="K12" s="37">
        <f t="shared" si="3"/>
        <v>0.004557196383410963</v>
      </c>
      <c r="L12" s="37">
        <f t="shared" si="4"/>
        <v>0.004229026999509805</v>
      </c>
      <c r="M12" s="37">
        <f t="shared" si="5"/>
        <v>0.01010238964846928</v>
      </c>
      <c r="N12" s="37">
        <f t="shared" si="6"/>
        <v>0</v>
      </c>
      <c r="O12" s="37">
        <f t="shared" si="7"/>
        <v>0.7150301863788201</v>
      </c>
    </row>
    <row r="13" spans="1:15" ht="12.75">
      <c r="A13" s="14">
        <v>11</v>
      </c>
      <c r="B13" s="39" t="s">
        <v>57</v>
      </c>
      <c r="C13" s="59">
        <v>151844</v>
      </c>
      <c r="D13" s="60">
        <v>0</v>
      </c>
      <c r="E13" s="60">
        <v>10343</v>
      </c>
      <c r="F13" s="60">
        <v>301372</v>
      </c>
      <c r="G13" s="60">
        <v>0</v>
      </c>
      <c r="H13" s="60">
        <v>0</v>
      </c>
      <c r="I13" s="40">
        <f t="shared" si="1"/>
        <v>463559</v>
      </c>
      <c r="J13" s="41">
        <f t="shared" si="2"/>
        <v>0.3275613244484521</v>
      </c>
      <c r="K13" s="41">
        <f t="shared" si="3"/>
        <v>0</v>
      </c>
      <c r="L13" s="41">
        <f t="shared" si="4"/>
        <v>0.02231215443988791</v>
      </c>
      <c r="M13" s="41">
        <f t="shared" si="5"/>
        <v>0.65012652111166</v>
      </c>
      <c r="N13" s="41">
        <f t="shared" si="6"/>
        <v>0</v>
      </c>
      <c r="O13" s="41">
        <f t="shared" si="7"/>
        <v>0</v>
      </c>
    </row>
    <row r="14" spans="1:15" s="38" customFormat="1" ht="12.75">
      <c r="A14" s="14">
        <v>12</v>
      </c>
      <c r="B14" s="39" t="s">
        <v>58</v>
      </c>
      <c r="C14" s="61">
        <v>1444689</v>
      </c>
      <c r="D14" s="62">
        <v>78121</v>
      </c>
      <c r="E14" s="62">
        <v>0</v>
      </c>
      <c r="F14" s="62">
        <v>727</v>
      </c>
      <c r="G14" s="62">
        <v>0</v>
      </c>
      <c r="H14" s="62">
        <v>122873</v>
      </c>
      <c r="I14" s="40">
        <f t="shared" si="1"/>
        <v>1646410</v>
      </c>
      <c r="J14" s="41">
        <f t="shared" si="2"/>
        <v>0.8774782709045742</v>
      </c>
      <c r="K14" s="41">
        <f t="shared" si="3"/>
        <v>0.04744929877733979</v>
      </c>
      <c r="L14" s="41">
        <f t="shared" si="4"/>
        <v>0</v>
      </c>
      <c r="M14" s="41">
        <f t="shared" si="5"/>
        <v>0.0004415668029227228</v>
      </c>
      <c r="N14" s="41">
        <f t="shared" si="6"/>
        <v>0</v>
      </c>
      <c r="O14" s="41">
        <f t="shared" si="7"/>
        <v>0.07463086351516329</v>
      </c>
    </row>
    <row r="15" spans="1:15" s="38" customFormat="1" ht="12.75">
      <c r="A15" s="14">
        <v>13</v>
      </c>
      <c r="B15" s="39" t="s">
        <v>59</v>
      </c>
      <c r="C15" s="61">
        <v>121187</v>
      </c>
      <c r="D15" s="62">
        <v>8097</v>
      </c>
      <c r="E15" s="62">
        <v>12927</v>
      </c>
      <c r="F15" s="62">
        <v>97295</v>
      </c>
      <c r="G15" s="62">
        <v>0</v>
      </c>
      <c r="H15" s="62">
        <v>0</v>
      </c>
      <c r="I15" s="40">
        <f t="shared" si="1"/>
        <v>239506</v>
      </c>
      <c r="J15" s="41">
        <f t="shared" si="2"/>
        <v>0.5059873239083781</v>
      </c>
      <c r="K15" s="41">
        <f t="shared" si="3"/>
        <v>0.03380708625253647</v>
      </c>
      <c r="L15" s="41">
        <f t="shared" si="4"/>
        <v>0.05397359565104841</v>
      </c>
      <c r="M15" s="41">
        <f t="shared" si="5"/>
        <v>0.406231994188037</v>
      </c>
      <c r="N15" s="41">
        <f t="shared" si="6"/>
        <v>0</v>
      </c>
      <c r="O15" s="41">
        <f t="shared" si="7"/>
        <v>0</v>
      </c>
    </row>
    <row r="16" spans="1:15" s="38" customFormat="1" ht="12.75">
      <c r="A16" s="14">
        <v>14</v>
      </c>
      <c r="B16" s="39" t="s">
        <v>60</v>
      </c>
      <c r="C16" s="61">
        <v>93492</v>
      </c>
      <c r="D16" s="62">
        <v>24396</v>
      </c>
      <c r="E16" s="62">
        <v>12073</v>
      </c>
      <c r="F16" s="62">
        <v>513523</v>
      </c>
      <c r="G16" s="62">
        <v>0</v>
      </c>
      <c r="H16" s="62">
        <v>0</v>
      </c>
      <c r="I16" s="40">
        <f t="shared" si="1"/>
        <v>643484</v>
      </c>
      <c r="J16" s="41">
        <f t="shared" si="2"/>
        <v>0.1452903257889862</v>
      </c>
      <c r="K16" s="41">
        <f t="shared" si="3"/>
        <v>0.03791236456539712</v>
      </c>
      <c r="L16" s="41">
        <f t="shared" si="4"/>
        <v>0.018761927258486615</v>
      </c>
      <c r="M16" s="41">
        <f t="shared" si="5"/>
        <v>0.79803538238713</v>
      </c>
      <c r="N16" s="41">
        <f t="shared" si="6"/>
        <v>0</v>
      </c>
      <c r="O16" s="41">
        <f t="shared" si="7"/>
        <v>0</v>
      </c>
    </row>
    <row r="17" spans="1:15" ht="12.75">
      <c r="A17" s="14">
        <v>15</v>
      </c>
      <c r="B17" s="42" t="s">
        <v>61</v>
      </c>
      <c r="C17" s="46">
        <v>1149791</v>
      </c>
      <c r="D17" s="47">
        <v>9003</v>
      </c>
      <c r="E17" s="47">
        <v>4891</v>
      </c>
      <c r="F17" s="47">
        <v>512155</v>
      </c>
      <c r="G17" s="47">
        <v>0</v>
      </c>
      <c r="H17" s="47">
        <v>0</v>
      </c>
      <c r="I17" s="36">
        <f t="shared" si="1"/>
        <v>1675840</v>
      </c>
      <c r="J17" s="37">
        <f t="shared" si="2"/>
        <v>0.6860983148749283</v>
      </c>
      <c r="K17" s="37">
        <f t="shared" si="3"/>
        <v>0.005372231239259118</v>
      </c>
      <c r="L17" s="37">
        <f t="shared" si="4"/>
        <v>0.0029185363757876647</v>
      </c>
      <c r="M17" s="37">
        <f t="shared" si="5"/>
        <v>0.30561091751002484</v>
      </c>
      <c r="N17" s="37">
        <f t="shared" si="6"/>
        <v>0</v>
      </c>
      <c r="O17" s="37">
        <f t="shared" si="7"/>
        <v>0</v>
      </c>
    </row>
    <row r="18" spans="1:15" ht="12.75">
      <c r="A18" s="14">
        <v>16</v>
      </c>
      <c r="B18" s="39" t="s">
        <v>62</v>
      </c>
      <c r="C18" s="59">
        <v>315668</v>
      </c>
      <c r="D18" s="60">
        <v>3174</v>
      </c>
      <c r="E18" s="60">
        <v>3589</v>
      </c>
      <c r="F18" s="60">
        <v>85475</v>
      </c>
      <c r="G18" s="60">
        <v>0</v>
      </c>
      <c r="H18" s="60">
        <v>703184</v>
      </c>
      <c r="I18" s="40">
        <f t="shared" si="1"/>
        <v>1111090</v>
      </c>
      <c r="J18" s="41">
        <f t="shared" si="2"/>
        <v>0.2841065980253625</v>
      </c>
      <c r="K18" s="41">
        <f t="shared" si="3"/>
        <v>0.002856654276431252</v>
      </c>
      <c r="L18" s="41">
        <f t="shared" si="4"/>
        <v>0.003230161373066088</v>
      </c>
      <c r="M18" s="41">
        <f t="shared" si="5"/>
        <v>0.07692896165027135</v>
      </c>
      <c r="N18" s="41">
        <f t="shared" si="6"/>
        <v>0</v>
      </c>
      <c r="O18" s="41">
        <f t="shared" si="7"/>
        <v>0.6328776246748689</v>
      </c>
    </row>
    <row r="19" spans="1:15" s="38" customFormat="1" ht="12.75">
      <c r="A19" s="14">
        <v>17</v>
      </c>
      <c r="B19" s="39" t="s">
        <v>63</v>
      </c>
      <c r="C19" s="61">
        <v>29867304</v>
      </c>
      <c r="D19" s="62">
        <v>215416</v>
      </c>
      <c r="E19" s="62">
        <v>314689</v>
      </c>
      <c r="F19" s="62">
        <v>837475</v>
      </c>
      <c r="G19" s="62">
        <v>0</v>
      </c>
      <c r="H19" s="62">
        <v>25307450</v>
      </c>
      <c r="I19" s="40">
        <f t="shared" si="1"/>
        <v>56542334</v>
      </c>
      <c r="J19" s="41">
        <f t="shared" si="2"/>
        <v>0.5282290610783771</v>
      </c>
      <c r="K19" s="41">
        <f t="shared" si="3"/>
        <v>0.003809817967542691</v>
      </c>
      <c r="L19" s="41">
        <f t="shared" si="4"/>
        <v>0.00556554669285495</v>
      </c>
      <c r="M19" s="41">
        <f t="shared" si="5"/>
        <v>0.014811468518437884</v>
      </c>
      <c r="N19" s="41">
        <f t="shared" si="6"/>
        <v>0</v>
      </c>
      <c r="O19" s="41">
        <f t="shared" si="7"/>
        <v>0.44758410574278734</v>
      </c>
    </row>
    <row r="20" spans="1:15" s="38" customFormat="1" ht="12.75">
      <c r="A20" s="14">
        <v>18</v>
      </c>
      <c r="B20" s="39" t="s">
        <v>64</v>
      </c>
      <c r="C20" s="61">
        <v>320124</v>
      </c>
      <c r="D20" s="62">
        <v>5664</v>
      </c>
      <c r="E20" s="62">
        <v>44505</v>
      </c>
      <c r="F20" s="62">
        <v>4202</v>
      </c>
      <c r="G20" s="62">
        <v>0</v>
      </c>
      <c r="H20" s="62">
        <v>1010627</v>
      </c>
      <c r="I20" s="40">
        <f t="shared" si="1"/>
        <v>1385122</v>
      </c>
      <c r="J20" s="41">
        <f t="shared" si="2"/>
        <v>0.23111610385222384</v>
      </c>
      <c r="K20" s="41">
        <f t="shared" si="3"/>
        <v>0.004089170484621572</v>
      </c>
      <c r="L20" s="41">
        <f t="shared" si="4"/>
        <v>0.03213074371788189</v>
      </c>
      <c r="M20" s="41">
        <f t="shared" si="5"/>
        <v>0.003033667792439944</v>
      </c>
      <c r="N20" s="41">
        <f t="shared" si="6"/>
        <v>0</v>
      </c>
      <c r="O20" s="41">
        <f t="shared" si="7"/>
        <v>0.7296303141528327</v>
      </c>
    </row>
    <row r="21" spans="1:15" s="38" customFormat="1" ht="12.75">
      <c r="A21" s="14">
        <v>19</v>
      </c>
      <c r="B21" s="39" t="s">
        <v>65</v>
      </c>
      <c r="C21" s="61">
        <v>517395</v>
      </c>
      <c r="D21" s="62">
        <v>13743</v>
      </c>
      <c r="E21" s="62">
        <v>27924</v>
      </c>
      <c r="F21" s="62">
        <v>62460</v>
      </c>
      <c r="G21" s="62">
        <v>3946</v>
      </c>
      <c r="H21" s="62">
        <v>0</v>
      </c>
      <c r="I21" s="40">
        <f t="shared" si="1"/>
        <v>625468</v>
      </c>
      <c r="J21" s="41">
        <f t="shared" si="2"/>
        <v>0.8272125832176866</v>
      </c>
      <c r="K21" s="41">
        <f t="shared" si="3"/>
        <v>0.021972347106486663</v>
      </c>
      <c r="L21" s="41">
        <f t="shared" si="4"/>
        <v>0.04464496984657888</v>
      </c>
      <c r="M21" s="41">
        <f t="shared" si="5"/>
        <v>0.09986122391553205</v>
      </c>
      <c r="N21" s="41">
        <f t="shared" si="6"/>
        <v>0.00630887591371581</v>
      </c>
      <c r="O21" s="41">
        <f t="shared" si="7"/>
        <v>0</v>
      </c>
    </row>
    <row r="22" spans="1:15" ht="12.75">
      <c r="A22" s="14">
        <v>20</v>
      </c>
      <c r="B22" s="42" t="s">
        <v>66</v>
      </c>
      <c r="C22" s="46">
        <v>2779683</v>
      </c>
      <c r="D22" s="47">
        <v>28350</v>
      </c>
      <c r="E22" s="47">
        <v>7150</v>
      </c>
      <c r="F22" s="47">
        <v>101456</v>
      </c>
      <c r="G22" s="47">
        <v>0</v>
      </c>
      <c r="H22" s="47">
        <v>834731</v>
      </c>
      <c r="I22" s="36">
        <f t="shared" si="1"/>
        <v>3751370</v>
      </c>
      <c r="J22" s="37">
        <f t="shared" si="2"/>
        <v>0.7409780960022605</v>
      </c>
      <c r="K22" s="37">
        <f t="shared" si="3"/>
        <v>0.0075572390886529455</v>
      </c>
      <c r="L22" s="37">
        <f t="shared" si="4"/>
        <v>0.0019059703521646758</v>
      </c>
      <c r="M22" s="37">
        <f t="shared" si="5"/>
        <v>0.027045052874016692</v>
      </c>
      <c r="N22" s="37">
        <f t="shared" si="6"/>
        <v>0</v>
      </c>
      <c r="O22" s="37">
        <f t="shared" si="7"/>
        <v>0.2225136416829052</v>
      </c>
    </row>
    <row r="23" spans="1:15" ht="12.75">
      <c r="A23" s="14">
        <v>21</v>
      </c>
      <c r="B23" s="39" t="s">
        <v>67</v>
      </c>
      <c r="C23" s="59">
        <v>551040</v>
      </c>
      <c r="D23" s="60">
        <v>37059</v>
      </c>
      <c r="E23" s="60">
        <v>3995</v>
      </c>
      <c r="F23" s="60">
        <v>65519</v>
      </c>
      <c r="G23" s="60">
        <v>0</v>
      </c>
      <c r="H23" s="60">
        <v>527780</v>
      </c>
      <c r="I23" s="40">
        <f t="shared" si="1"/>
        <v>1185393</v>
      </c>
      <c r="J23" s="41">
        <f t="shared" si="2"/>
        <v>0.46485848996914947</v>
      </c>
      <c r="K23" s="41">
        <f t="shared" si="3"/>
        <v>0.031263049469669554</v>
      </c>
      <c r="L23" s="41">
        <f t="shared" si="4"/>
        <v>0.0033701903081931476</v>
      </c>
      <c r="M23" s="41">
        <f t="shared" si="5"/>
        <v>0.05527196465644727</v>
      </c>
      <c r="N23" s="41">
        <f t="shared" si="6"/>
        <v>0</v>
      </c>
      <c r="O23" s="41">
        <f t="shared" si="7"/>
        <v>0.44523630559654054</v>
      </c>
    </row>
    <row r="24" spans="1:15" s="38" customFormat="1" ht="12.75">
      <c r="A24" s="14">
        <v>22</v>
      </c>
      <c r="B24" s="39" t="s">
        <v>68</v>
      </c>
      <c r="C24" s="61">
        <v>204684</v>
      </c>
      <c r="D24" s="62">
        <v>27571</v>
      </c>
      <c r="E24" s="62">
        <v>44800</v>
      </c>
      <c r="F24" s="62">
        <v>443640</v>
      </c>
      <c r="G24" s="62">
        <v>0</v>
      </c>
      <c r="H24" s="62">
        <v>413</v>
      </c>
      <c r="I24" s="40">
        <f t="shared" si="1"/>
        <v>721108</v>
      </c>
      <c r="J24" s="41">
        <f t="shared" si="2"/>
        <v>0.2838465250697538</v>
      </c>
      <c r="K24" s="41">
        <f t="shared" si="3"/>
        <v>0.038234217343310575</v>
      </c>
      <c r="L24" s="41">
        <f t="shared" si="4"/>
        <v>0.06212661626275121</v>
      </c>
      <c r="M24" s="41">
        <f t="shared" si="5"/>
        <v>0.6152199115805123</v>
      </c>
      <c r="N24" s="41">
        <f t="shared" si="6"/>
        <v>0</v>
      </c>
      <c r="O24" s="41">
        <f t="shared" si="7"/>
        <v>0.0005727297436722377</v>
      </c>
    </row>
    <row r="25" spans="1:15" s="38" customFormat="1" ht="12.75">
      <c r="A25" s="14">
        <v>23</v>
      </c>
      <c r="B25" s="39" t="s">
        <v>69</v>
      </c>
      <c r="C25" s="61">
        <v>5261656</v>
      </c>
      <c r="D25" s="62">
        <v>27240</v>
      </c>
      <c r="E25" s="62">
        <v>24174</v>
      </c>
      <c r="F25" s="62">
        <v>1621554</v>
      </c>
      <c r="G25" s="62">
        <v>0</v>
      </c>
      <c r="H25" s="62">
        <v>23390371</v>
      </c>
      <c r="I25" s="40">
        <f t="shared" si="1"/>
        <v>30324995</v>
      </c>
      <c r="J25" s="41">
        <f t="shared" si="2"/>
        <v>0.1735088826890161</v>
      </c>
      <c r="K25" s="41">
        <f t="shared" si="3"/>
        <v>0.0008982689032595058</v>
      </c>
      <c r="L25" s="41">
        <f t="shared" si="4"/>
        <v>0.0007971641874961562</v>
      </c>
      <c r="M25" s="41">
        <f t="shared" si="5"/>
        <v>0.05347252324361471</v>
      </c>
      <c r="N25" s="41">
        <f t="shared" si="6"/>
        <v>0</v>
      </c>
      <c r="O25" s="41">
        <f t="shared" si="7"/>
        <v>0.7713231609766135</v>
      </c>
    </row>
    <row r="26" spans="1:15" s="38" customFormat="1" ht="12.75">
      <c r="A26" s="14">
        <v>24</v>
      </c>
      <c r="B26" s="39" t="s">
        <v>70</v>
      </c>
      <c r="C26" s="61">
        <v>783277</v>
      </c>
      <c r="D26" s="62">
        <v>5389</v>
      </c>
      <c r="E26" s="62">
        <v>6611</v>
      </c>
      <c r="F26" s="62">
        <v>90357</v>
      </c>
      <c r="G26" s="62">
        <v>0</v>
      </c>
      <c r="H26" s="62">
        <v>0</v>
      </c>
      <c r="I26" s="40">
        <f t="shared" si="1"/>
        <v>885634</v>
      </c>
      <c r="J26" s="41">
        <f t="shared" si="2"/>
        <v>0.8844251688620808</v>
      </c>
      <c r="K26" s="41">
        <f t="shared" si="3"/>
        <v>0.006084906406032289</v>
      </c>
      <c r="L26" s="41">
        <f t="shared" si="4"/>
        <v>0.007464708897806543</v>
      </c>
      <c r="M26" s="41">
        <f t="shared" si="5"/>
        <v>0.10202521583408045</v>
      </c>
      <c r="N26" s="41">
        <f t="shared" si="6"/>
        <v>0</v>
      </c>
      <c r="O26" s="41">
        <f t="shared" si="7"/>
        <v>0</v>
      </c>
    </row>
    <row r="27" spans="1:15" ht="12.75">
      <c r="A27" s="14">
        <v>25</v>
      </c>
      <c r="B27" s="42" t="s">
        <v>71</v>
      </c>
      <c r="C27" s="46">
        <v>493216</v>
      </c>
      <c r="D27" s="47">
        <v>17639</v>
      </c>
      <c r="E27" s="47">
        <v>3501</v>
      </c>
      <c r="F27" s="47">
        <v>23545</v>
      </c>
      <c r="G27" s="47">
        <v>0</v>
      </c>
      <c r="H27" s="47">
        <v>0</v>
      </c>
      <c r="I27" s="36">
        <f t="shared" si="1"/>
        <v>537901</v>
      </c>
      <c r="J27" s="37">
        <f t="shared" si="2"/>
        <v>0.9169270925318971</v>
      </c>
      <c r="K27" s="37">
        <f t="shared" si="3"/>
        <v>0.032792279620227516</v>
      </c>
      <c r="L27" s="37">
        <f t="shared" si="4"/>
        <v>0.006508632629424374</v>
      </c>
      <c r="M27" s="37">
        <f t="shared" si="5"/>
        <v>0.04377199521845098</v>
      </c>
      <c r="N27" s="37">
        <f t="shared" si="6"/>
        <v>0</v>
      </c>
      <c r="O27" s="37">
        <f t="shared" si="7"/>
        <v>0</v>
      </c>
    </row>
    <row r="28" spans="1:15" ht="12.75">
      <c r="A28" s="14">
        <v>26</v>
      </c>
      <c r="B28" s="39" t="s">
        <v>72</v>
      </c>
      <c r="C28" s="59">
        <v>7792693</v>
      </c>
      <c r="D28" s="60">
        <v>4729952</v>
      </c>
      <c r="E28" s="60">
        <v>80354</v>
      </c>
      <c r="F28" s="60">
        <v>18953209</v>
      </c>
      <c r="G28" s="60">
        <v>0</v>
      </c>
      <c r="H28" s="60">
        <v>8624918</v>
      </c>
      <c r="I28" s="40">
        <f t="shared" si="1"/>
        <v>40181126</v>
      </c>
      <c r="J28" s="41">
        <f t="shared" si="2"/>
        <v>0.19393913948553856</v>
      </c>
      <c r="K28" s="41">
        <f t="shared" si="3"/>
        <v>0.11771576535709825</v>
      </c>
      <c r="L28" s="41">
        <f t="shared" si="4"/>
        <v>0.001999794629946408</v>
      </c>
      <c r="M28" s="41">
        <f t="shared" si="5"/>
        <v>0.4716943223542317</v>
      </c>
      <c r="N28" s="41">
        <f t="shared" si="6"/>
        <v>0</v>
      </c>
      <c r="O28" s="41">
        <f t="shared" si="7"/>
        <v>0.2146509781731851</v>
      </c>
    </row>
    <row r="29" spans="1:15" s="38" customFormat="1" ht="12.75">
      <c r="A29" s="14">
        <v>27</v>
      </c>
      <c r="B29" s="39" t="s">
        <v>73</v>
      </c>
      <c r="C29" s="61">
        <v>798692</v>
      </c>
      <c r="D29" s="62">
        <v>1401</v>
      </c>
      <c r="E29" s="62">
        <v>6074</v>
      </c>
      <c r="F29" s="62">
        <v>1001807</v>
      </c>
      <c r="G29" s="62">
        <v>0</v>
      </c>
      <c r="H29" s="62">
        <v>1500</v>
      </c>
      <c r="I29" s="40">
        <f t="shared" si="1"/>
        <v>1809474</v>
      </c>
      <c r="J29" s="41">
        <f t="shared" si="2"/>
        <v>0.4413945710189812</v>
      </c>
      <c r="K29" s="41">
        <f t="shared" si="3"/>
        <v>0.0007742581545797287</v>
      </c>
      <c r="L29" s="41">
        <f t="shared" si="4"/>
        <v>0.0033567766102193235</v>
      </c>
      <c r="M29" s="41">
        <f t="shared" si="5"/>
        <v>0.5536454240293035</v>
      </c>
      <c r="N29" s="41">
        <f t="shared" si="6"/>
        <v>0</v>
      </c>
      <c r="O29" s="41">
        <f t="shared" si="7"/>
        <v>0.0008289701869161977</v>
      </c>
    </row>
    <row r="30" spans="1:15" s="38" customFormat="1" ht="12.75">
      <c r="A30" s="14">
        <v>28</v>
      </c>
      <c r="B30" s="39" t="s">
        <v>74</v>
      </c>
      <c r="C30" s="61">
        <v>3053768</v>
      </c>
      <c r="D30" s="62">
        <v>282643</v>
      </c>
      <c r="E30" s="62">
        <v>192250</v>
      </c>
      <c r="F30" s="62">
        <v>785643</v>
      </c>
      <c r="G30" s="62">
        <v>0</v>
      </c>
      <c r="H30" s="62">
        <v>5641407</v>
      </c>
      <c r="I30" s="40">
        <f t="shared" si="1"/>
        <v>9955711</v>
      </c>
      <c r="J30" s="41">
        <f t="shared" si="2"/>
        <v>0.3067352999700373</v>
      </c>
      <c r="K30" s="41">
        <f t="shared" si="3"/>
        <v>0.028390036633244978</v>
      </c>
      <c r="L30" s="41">
        <f t="shared" si="4"/>
        <v>0.01931052438143293</v>
      </c>
      <c r="M30" s="41">
        <f t="shared" si="5"/>
        <v>0.07891380133473139</v>
      </c>
      <c r="N30" s="41">
        <f t="shared" si="6"/>
        <v>0</v>
      </c>
      <c r="O30" s="41">
        <f t="shared" si="7"/>
        <v>0.5666503376805534</v>
      </c>
    </row>
    <row r="31" spans="1:15" s="38" customFormat="1" ht="12.75">
      <c r="A31" s="14">
        <v>29</v>
      </c>
      <c r="B31" s="39" t="s">
        <v>75</v>
      </c>
      <c r="C31" s="61">
        <v>4430330</v>
      </c>
      <c r="D31" s="62">
        <v>107302</v>
      </c>
      <c r="E31" s="62">
        <v>6295</v>
      </c>
      <c r="F31" s="62">
        <v>1531502</v>
      </c>
      <c r="G31" s="62">
        <v>0</v>
      </c>
      <c r="H31" s="62">
        <v>3895725</v>
      </c>
      <c r="I31" s="40">
        <f t="shared" si="1"/>
        <v>9971154</v>
      </c>
      <c r="J31" s="41">
        <f t="shared" si="2"/>
        <v>0.44431467009736286</v>
      </c>
      <c r="K31" s="41">
        <f t="shared" si="3"/>
        <v>0.010761241878322208</v>
      </c>
      <c r="L31" s="41">
        <f t="shared" si="4"/>
        <v>0.0006313211088706483</v>
      </c>
      <c r="M31" s="41">
        <f t="shared" si="5"/>
        <v>0.15359325510367206</v>
      </c>
      <c r="N31" s="41">
        <f t="shared" si="6"/>
        <v>0</v>
      </c>
      <c r="O31" s="41">
        <f t="shared" si="7"/>
        <v>0.39069951181177226</v>
      </c>
    </row>
    <row r="32" spans="1:15" ht="12.75">
      <c r="A32" s="14">
        <v>30</v>
      </c>
      <c r="B32" s="42" t="s">
        <v>76</v>
      </c>
      <c r="C32" s="46">
        <v>203334</v>
      </c>
      <c r="D32" s="47">
        <v>14022</v>
      </c>
      <c r="E32" s="47">
        <v>23722</v>
      </c>
      <c r="F32" s="47">
        <v>60790</v>
      </c>
      <c r="G32" s="47">
        <v>0</v>
      </c>
      <c r="H32" s="47">
        <v>3740140</v>
      </c>
      <c r="I32" s="36">
        <f t="shared" si="1"/>
        <v>4042008</v>
      </c>
      <c r="J32" s="37">
        <f t="shared" si="2"/>
        <v>0.05030519484375093</v>
      </c>
      <c r="K32" s="37">
        <f t="shared" si="3"/>
        <v>0.0034690678494451272</v>
      </c>
      <c r="L32" s="37">
        <f t="shared" si="4"/>
        <v>0.005868865177901677</v>
      </c>
      <c r="M32" s="37">
        <f t="shared" si="5"/>
        <v>0.015039554597615839</v>
      </c>
      <c r="N32" s="37">
        <f t="shared" si="6"/>
        <v>0</v>
      </c>
      <c r="O32" s="37">
        <f t="shared" si="7"/>
        <v>0.9253173175312864</v>
      </c>
    </row>
    <row r="33" spans="1:15" ht="12.75">
      <c r="A33" s="14">
        <v>31</v>
      </c>
      <c r="B33" s="39" t="s">
        <v>77</v>
      </c>
      <c r="C33" s="59">
        <v>1028339</v>
      </c>
      <c r="D33" s="60">
        <v>10279</v>
      </c>
      <c r="E33" s="60">
        <v>38444</v>
      </c>
      <c r="F33" s="60">
        <v>1006409</v>
      </c>
      <c r="G33" s="60">
        <v>0</v>
      </c>
      <c r="H33" s="60">
        <v>9949975</v>
      </c>
      <c r="I33" s="40">
        <f t="shared" si="1"/>
        <v>12033446</v>
      </c>
      <c r="J33" s="41">
        <f t="shared" si="2"/>
        <v>0.08545673450481267</v>
      </c>
      <c r="K33" s="41">
        <f t="shared" si="3"/>
        <v>0.0008542025285192621</v>
      </c>
      <c r="L33" s="41">
        <f t="shared" si="4"/>
        <v>0.003194762331588142</v>
      </c>
      <c r="M33" s="41">
        <f t="shared" si="5"/>
        <v>0.08363431389478958</v>
      </c>
      <c r="N33" s="41">
        <f t="shared" si="6"/>
        <v>0</v>
      </c>
      <c r="O33" s="41">
        <f t="shared" si="7"/>
        <v>0.8268599867402904</v>
      </c>
    </row>
    <row r="34" spans="1:15" s="38" customFormat="1" ht="12.75">
      <c r="A34" s="14">
        <v>32</v>
      </c>
      <c r="B34" s="39" t="s">
        <v>78</v>
      </c>
      <c r="C34" s="61">
        <v>1351945</v>
      </c>
      <c r="D34" s="62">
        <v>67922</v>
      </c>
      <c r="E34" s="62">
        <v>720</v>
      </c>
      <c r="F34" s="62">
        <v>4189891</v>
      </c>
      <c r="G34" s="62">
        <v>0</v>
      </c>
      <c r="H34" s="62">
        <v>2604410</v>
      </c>
      <c r="I34" s="40">
        <f t="shared" si="1"/>
        <v>8214888</v>
      </c>
      <c r="J34" s="41">
        <f t="shared" si="2"/>
        <v>0.16457254195066323</v>
      </c>
      <c r="K34" s="41">
        <f t="shared" si="3"/>
        <v>0.008268158981595367</v>
      </c>
      <c r="L34" s="41">
        <f t="shared" si="4"/>
        <v>8.764574757440393E-05</v>
      </c>
      <c r="M34" s="41">
        <f t="shared" si="5"/>
        <v>0.510036290208704</v>
      </c>
      <c r="N34" s="41">
        <f t="shared" si="6"/>
        <v>0</v>
      </c>
      <c r="O34" s="41">
        <f t="shared" si="7"/>
        <v>0.317035363111463</v>
      </c>
    </row>
    <row r="35" spans="1:15" s="38" customFormat="1" ht="12.75">
      <c r="A35" s="14">
        <v>33</v>
      </c>
      <c r="B35" s="39" t="s">
        <v>79</v>
      </c>
      <c r="C35" s="61">
        <v>526728</v>
      </c>
      <c r="D35" s="62">
        <v>89216</v>
      </c>
      <c r="E35" s="62">
        <v>92729</v>
      </c>
      <c r="F35" s="62">
        <v>81383</v>
      </c>
      <c r="G35" s="62">
        <v>0</v>
      </c>
      <c r="H35" s="62">
        <v>0</v>
      </c>
      <c r="I35" s="40">
        <f t="shared" si="1"/>
        <v>790056</v>
      </c>
      <c r="J35" s="41">
        <f t="shared" si="2"/>
        <v>0.6666970442601537</v>
      </c>
      <c r="K35" s="41">
        <f t="shared" si="3"/>
        <v>0.11292364085583807</v>
      </c>
      <c r="L35" s="41">
        <f t="shared" si="4"/>
        <v>0.11737016110250413</v>
      </c>
      <c r="M35" s="41">
        <f t="shared" si="5"/>
        <v>0.10300915378150409</v>
      </c>
      <c r="N35" s="41">
        <f t="shared" si="6"/>
        <v>0</v>
      </c>
      <c r="O35" s="41">
        <f t="shared" si="7"/>
        <v>0</v>
      </c>
    </row>
    <row r="36" spans="1:15" s="38" customFormat="1" ht="12.75">
      <c r="A36" s="14">
        <v>34</v>
      </c>
      <c r="B36" s="39" t="s">
        <v>80</v>
      </c>
      <c r="C36" s="61">
        <v>1075796</v>
      </c>
      <c r="D36" s="62">
        <v>28572</v>
      </c>
      <c r="E36" s="62">
        <v>49997</v>
      </c>
      <c r="F36" s="62">
        <v>60674</v>
      </c>
      <c r="G36" s="62">
        <v>0</v>
      </c>
      <c r="H36" s="62">
        <v>782921</v>
      </c>
      <c r="I36" s="40">
        <f t="shared" si="1"/>
        <v>1997960</v>
      </c>
      <c r="J36" s="41">
        <f t="shared" si="2"/>
        <v>0.5384472161604837</v>
      </c>
      <c r="K36" s="41">
        <f t="shared" si="3"/>
        <v>0.014300586598330297</v>
      </c>
      <c r="L36" s="41">
        <f t="shared" si="4"/>
        <v>0.025024024504995097</v>
      </c>
      <c r="M36" s="41">
        <f t="shared" si="5"/>
        <v>0.03036797533484154</v>
      </c>
      <c r="N36" s="41">
        <f t="shared" si="6"/>
        <v>0</v>
      </c>
      <c r="O36" s="41">
        <f t="shared" si="7"/>
        <v>0.39186019740134936</v>
      </c>
    </row>
    <row r="37" spans="1:15" ht="12.75">
      <c r="A37" s="14">
        <v>35</v>
      </c>
      <c r="B37" s="42" t="s">
        <v>81</v>
      </c>
      <c r="C37" s="46">
        <v>844893</v>
      </c>
      <c r="D37" s="47">
        <v>31999</v>
      </c>
      <c r="E37" s="47">
        <v>64698</v>
      </c>
      <c r="F37" s="47">
        <v>973857</v>
      </c>
      <c r="G37" s="47">
        <v>0</v>
      </c>
      <c r="H37" s="47">
        <v>6608</v>
      </c>
      <c r="I37" s="36">
        <f t="shared" si="1"/>
        <v>1922055</v>
      </c>
      <c r="J37" s="37">
        <f t="shared" si="2"/>
        <v>0.4395779517235459</v>
      </c>
      <c r="K37" s="37">
        <f t="shared" si="3"/>
        <v>0.01664832692092578</v>
      </c>
      <c r="L37" s="37">
        <f t="shared" si="4"/>
        <v>0.0336608473742947</v>
      </c>
      <c r="M37" s="37">
        <f t="shared" si="5"/>
        <v>0.5066748870349704</v>
      </c>
      <c r="N37" s="37">
        <f t="shared" si="6"/>
        <v>0</v>
      </c>
      <c r="O37" s="37">
        <f t="shared" si="7"/>
        <v>0.0034379869462632445</v>
      </c>
    </row>
    <row r="38" spans="1:15" ht="12.75">
      <c r="A38" s="14">
        <v>36</v>
      </c>
      <c r="B38" s="39" t="s">
        <v>82</v>
      </c>
      <c r="C38" s="59">
        <v>4911856</v>
      </c>
      <c r="D38" s="60">
        <v>7971</v>
      </c>
      <c r="E38" s="60">
        <v>40227</v>
      </c>
      <c r="F38" s="60">
        <v>14695</v>
      </c>
      <c r="G38" s="60">
        <v>0</v>
      </c>
      <c r="H38" s="60">
        <v>11113287</v>
      </c>
      <c r="I38" s="40">
        <f t="shared" si="1"/>
        <v>16088036</v>
      </c>
      <c r="J38" s="41">
        <f t="shared" si="2"/>
        <v>0.30531110198908057</v>
      </c>
      <c r="K38" s="41">
        <f t="shared" si="3"/>
        <v>0.0004954613477990725</v>
      </c>
      <c r="L38" s="41">
        <f t="shared" si="4"/>
        <v>0.0025004295117191434</v>
      </c>
      <c r="M38" s="41">
        <f t="shared" si="5"/>
        <v>0.0009134116805805258</v>
      </c>
      <c r="N38" s="41">
        <f t="shared" si="6"/>
        <v>0</v>
      </c>
      <c r="O38" s="41">
        <f t="shared" si="7"/>
        <v>0.6907795954708207</v>
      </c>
    </row>
    <row r="39" spans="1:15" s="38" customFormat="1" ht="12.75">
      <c r="A39" s="14">
        <v>37</v>
      </c>
      <c r="B39" s="39" t="s">
        <v>83</v>
      </c>
      <c r="C39" s="61">
        <v>3472261</v>
      </c>
      <c r="D39" s="62">
        <v>36789</v>
      </c>
      <c r="E39" s="62">
        <v>71361</v>
      </c>
      <c r="F39" s="62">
        <v>187522</v>
      </c>
      <c r="G39" s="62">
        <v>0</v>
      </c>
      <c r="H39" s="62">
        <v>5552313</v>
      </c>
      <c r="I39" s="40">
        <f t="shared" si="1"/>
        <v>9320246</v>
      </c>
      <c r="J39" s="41">
        <f t="shared" si="2"/>
        <v>0.37255035972226486</v>
      </c>
      <c r="K39" s="41">
        <f t="shared" si="3"/>
        <v>0.003947213410461483</v>
      </c>
      <c r="L39" s="41">
        <f t="shared" si="4"/>
        <v>0.007656557562965613</v>
      </c>
      <c r="M39" s="41">
        <f t="shared" si="5"/>
        <v>0.020119855205538568</v>
      </c>
      <c r="N39" s="41">
        <f t="shared" si="6"/>
        <v>0</v>
      </c>
      <c r="O39" s="41">
        <f t="shared" si="7"/>
        <v>0.5957260140987695</v>
      </c>
    </row>
    <row r="40" spans="1:15" s="38" customFormat="1" ht="12.75">
      <c r="A40" s="14">
        <v>38</v>
      </c>
      <c r="B40" s="39" t="s">
        <v>84</v>
      </c>
      <c r="C40" s="61">
        <v>1541287</v>
      </c>
      <c r="D40" s="62">
        <v>2304539</v>
      </c>
      <c r="E40" s="62">
        <v>10493</v>
      </c>
      <c r="F40" s="62">
        <v>110806</v>
      </c>
      <c r="G40" s="62">
        <v>0</v>
      </c>
      <c r="H40" s="62">
        <v>489649</v>
      </c>
      <c r="I40" s="40">
        <f t="shared" si="1"/>
        <v>4456774</v>
      </c>
      <c r="J40" s="41">
        <f t="shared" si="2"/>
        <v>0.34583019017791794</v>
      </c>
      <c r="K40" s="41">
        <f t="shared" si="3"/>
        <v>0.5170867986575043</v>
      </c>
      <c r="L40" s="41">
        <f t="shared" si="4"/>
        <v>0.0023543935591080005</v>
      </c>
      <c r="M40" s="41">
        <f t="shared" si="5"/>
        <v>0.02486237803397704</v>
      </c>
      <c r="N40" s="41">
        <f t="shared" si="6"/>
        <v>0</v>
      </c>
      <c r="O40" s="41">
        <f t="shared" si="7"/>
        <v>0.10986623957149275</v>
      </c>
    </row>
    <row r="41" spans="1:15" s="38" customFormat="1" ht="12.75">
      <c r="A41" s="14">
        <v>39</v>
      </c>
      <c r="B41" s="39" t="s">
        <v>85</v>
      </c>
      <c r="C41" s="61">
        <v>858466</v>
      </c>
      <c r="D41" s="62">
        <v>17498</v>
      </c>
      <c r="E41" s="62">
        <v>66080</v>
      </c>
      <c r="F41" s="62">
        <v>80463</v>
      </c>
      <c r="G41" s="62">
        <v>0</v>
      </c>
      <c r="H41" s="62">
        <v>143493</v>
      </c>
      <c r="I41" s="40">
        <f t="shared" si="1"/>
        <v>1166000</v>
      </c>
      <c r="J41" s="41">
        <f t="shared" si="2"/>
        <v>0.7362487135506004</v>
      </c>
      <c r="K41" s="41">
        <f t="shared" si="3"/>
        <v>0.015006861063464837</v>
      </c>
      <c r="L41" s="41">
        <f t="shared" si="4"/>
        <v>0.056672384219554034</v>
      </c>
      <c r="M41" s="41">
        <f t="shared" si="5"/>
        <v>0.06900771869639793</v>
      </c>
      <c r="N41" s="41">
        <f t="shared" si="6"/>
        <v>0</v>
      </c>
      <c r="O41" s="41">
        <f t="shared" si="7"/>
        <v>0.12306432246998285</v>
      </c>
    </row>
    <row r="42" spans="1:15" ht="12.75">
      <c r="A42" s="14">
        <v>40</v>
      </c>
      <c r="B42" s="42" t="s">
        <v>86</v>
      </c>
      <c r="C42" s="46">
        <v>783116</v>
      </c>
      <c r="D42" s="47">
        <v>44946</v>
      </c>
      <c r="E42" s="47">
        <v>11288</v>
      </c>
      <c r="F42" s="47">
        <v>3808374</v>
      </c>
      <c r="G42" s="47">
        <v>0</v>
      </c>
      <c r="H42" s="47">
        <v>5373100</v>
      </c>
      <c r="I42" s="36">
        <f t="shared" si="1"/>
        <v>10020824</v>
      </c>
      <c r="J42" s="37">
        <f t="shared" si="2"/>
        <v>0.07814886280808844</v>
      </c>
      <c r="K42" s="37">
        <f t="shared" si="3"/>
        <v>0.004485259894795078</v>
      </c>
      <c r="L42" s="37">
        <f t="shared" si="4"/>
        <v>0.0011264542716247685</v>
      </c>
      <c r="M42" s="37">
        <f t="shared" si="5"/>
        <v>0.380045992225789</v>
      </c>
      <c r="N42" s="37">
        <f t="shared" si="6"/>
        <v>0</v>
      </c>
      <c r="O42" s="37">
        <f t="shared" si="7"/>
        <v>0.5361934307997027</v>
      </c>
    </row>
    <row r="43" spans="1:15" ht="12.75">
      <c r="A43" s="14">
        <v>41</v>
      </c>
      <c r="B43" s="39" t="s">
        <v>87</v>
      </c>
      <c r="C43" s="59">
        <v>163209</v>
      </c>
      <c r="D43" s="60">
        <v>2365</v>
      </c>
      <c r="E43" s="60">
        <v>8997</v>
      </c>
      <c r="F43" s="60">
        <v>96721</v>
      </c>
      <c r="G43" s="60">
        <v>0</v>
      </c>
      <c r="H43" s="60">
        <v>0</v>
      </c>
      <c r="I43" s="40">
        <f t="shared" si="1"/>
        <v>271292</v>
      </c>
      <c r="J43" s="41">
        <f t="shared" si="2"/>
        <v>0.6015990150833788</v>
      </c>
      <c r="K43" s="41">
        <f t="shared" si="3"/>
        <v>0.008717544195921738</v>
      </c>
      <c r="L43" s="41">
        <f t="shared" si="4"/>
        <v>0.03316352859649382</v>
      </c>
      <c r="M43" s="41">
        <f t="shared" si="5"/>
        <v>0.35651991212420564</v>
      </c>
      <c r="N43" s="41">
        <f t="shared" si="6"/>
        <v>0</v>
      </c>
      <c r="O43" s="41">
        <f t="shared" si="7"/>
        <v>0</v>
      </c>
    </row>
    <row r="44" spans="1:15" s="38" customFormat="1" ht="12.75">
      <c r="A44" s="14">
        <v>42</v>
      </c>
      <c r="B44" s="39" t="s">
        <v>88</v>
      </c>
      <c r="C44" s="61">
        <v>344854</v>
      </c>
      <c r="D44" s="62">
        <v>15368</v>
      </c>
      <c r="E44" s="62">
        <v>12643</v>
      </c>
      <c r="F44" s="62">
        <v>8142</v>
      </c>
      <c r="G44" s="62">
        <v>0</v>
      </c>
      <c r="H44" s="62">
        <v>3729974</v>
      </c>
      <c r="I44" s="40">
        <f t="shared" si="1"/>
        <v>4110981</v>
      </c>
      <c r="J44" s="41">
        <f t="shared" si="2"/>
        <v>0.08388606028585391</v>
      </c>
      <c r="K44" s="41">
        <f t="shared" si="3"/>
        <v>0.003738280473687424</v>
      </c>
      <c r="L44" s="41">
        <f t="shared" si="4"/>
        <v>0.0030754216572638016</v>
      </c>
      <c r="M44" s="41">
        <f t="shared" si="5"/>
        <v>0.001980549168191242</v>
      </c>
      <c r="N44" s="41">
        <f t="shared" si="6"/>
        <v>0</v>
      </c>
      <c r="O44" s="41">
        <f t="shared" si="7"/>
        <v>0.9073196884150037</v>
      </c>
    </row>
    <row r="45" spans="1:15" s="38" customFormat="1" ht="12.75">
      <c r="A45" s="14">
        <v>43</v>
      </c>
      <c r="B45" s="39" t="s">
        <v>89</v>
      </c>
      <c r="C45" s="61">
        <v>340906</v>
      </c>
      <c r="D45" s="62">
        <v>79617</v>
      </c>
      <c r="E45" s="62">
        <v>6586</v>
      </c>
      <c r="F45" s="62">
        <v>594777</v>
      </c>
      <c r="G45" s="62">
        <v>0</v>
      </c>
      <c r="H45" s="62">
        <v>1330485</v>
      </c>
      <c r="I45" s="40">
        <f t="shared" si="1"/>
        <v>2352371</v>
      </c>
      <c r="J45" s="41">
        <f t="shared" si="2"/>
        <v>0.14492016777965722</v>
      </c>
      <c r="K45" s="41">
        <f t="shared" si="3"/>
        <v>0.03384542659299915</v>
      </c>
      <c r="L45" s="41">
        <f t="shared" si="4"/>
        <v>0.0027997284441952396</v>
      </c>
      <c r="M45" s="41">
        <f t="shared" si="5"/>
        <v>0.2528414948152311</v>
      </c>
      <c r="N45" s="41">
        <f t="shared" si="6"/>
        <v>0</v>
      </c>
      <c r="O45" s="41">
        <f t="shared" si="7"/>
        <v>0.5655931823679173</v>
      </c>
    </row>
    <row r="46" spans="1:15" s="38" customFormat="1" ht="12.75">
      <c r="A46" s="14">
        <v>44</v>
      </c>
      <c r="B46" s="39" t="s">
        <v>90</v>
      </c>
      <c r="C46" s="61">
        <v>2154556</v>
      </c>
      <c r="D46" s="62">
        <v>58602424</v>
      </c>
      <c r="E46" s="62">
        <v>5002</v>
      </c>
      <c r="F46" s="62">
        <v>123735</v>
      </c>
      <c r="G46" s="62">
        <v>0</v>
      </c>
      <c r="H46" s="62">
        <v>381738</v>
      </c>
      <c r="I46" s="40">
        <f t="shared" si="1"/>
        <v>61267455</v>
      </c>
      <c r="J46" s="41">
        <f t="shared" si="2"/>
        <v>0.03516640278268454</v>
      </c>
      <c r="K46" s="41">
        <f t="shared" si="3"/>
        <v>0.9565016859277082</v>
      </c>
      <c r="L46" s="41">
        <f t="shared" si="4"/>
        <v>8.164203980726798E-05</v>
      </c>
      <c r="M46" s="41">
        <f t="shared" si="5"/>
        <v>0.0020195877240208526</v>
      </c>
      <c r="N46" s="41">
        <f t="shared" si="6"/>
        <v>0</v>
      </c>
      <c r="O46" s="41">
        <f t="shared" si="7"/>
        <v>0.006230681525779062</v>
      </c>
    </row>
    <row r="47" spans="1:15" ht="12.75">
      <c r="A47" s="14">
        <v>45</v>
      </c>
      <c r="B47" s="42" t="s">
        <v>91</v>
      </c>
      <c r="C47" s="46">
        <v>1249684</v>
      </c>
      <c r="D47" s="47">
        <v>0</v>
      </c>
      <c r="E47" s="47">
        <v>6801</v>
      </c>
      <c r="F47" s="47">
        <v>38364</v>
      </c>
      <c r="G47" s="47">
        <v>0</v>
      </c>
      <c r="H47" s="47">
        <v>5843730</v>
      </c>
      <c r="I47" s="36">
        <f t="shared" si="1"/>
        <v>7138579</v>
      </c>
      <c r="J47" s="37">
        <f t="shared" si="2"/>
        <v>0.1750606108022339</v>
      </c>
      <c r="K47" s="37">
        <f t="shared" si="3"/>
        <v>0</v>
      </c>
      <c r="L47" s="37">
        <f t="shared" si="4"/>
        <v>0.0009527106164966445</v>
      </c>
      <c r="M47" s="37">
        <f t="shared" si="5"/>
        <v>0.005374178810656854</v>
      </c>
      <c r="N47" s="37">
        <f t="shared" si="6"/>
        <v>0</v>
      </c>
      <c r="O47" s="37">
        <f t="shared" si="7"/>
        <v>0.8186124997706126</v>
      </c>
    </row>
    <row r="48" spans="1:15" ht="12.75">
      <c r="A48" s="14">
        <v>46</v>
      </c>
      <c r="B48" s="39" t="s">
        <v>92</v>
      </c>
      <c r="C48" s="59">
        <v>152569</v>
      </c>
      <c r="D48" s="60">
        <v>56472</v>
      </c>
      <c r="E48" s="60">
        <v>11792</v>
      </c>
      <c r="F48" s="60">
        <v>35568</v>
      </c>
      <c r="G48" s="60">
        <v>0</v>
      </c>
      <c r="H48" s="60">
        <v>190718</v>
      </c>
      <c r="I48" s="40">
        <f t="shared" si="1"/>
        <v>447119</v>
      </c>
      <c r="J48" s="41">
        <f t="shared" si="2"/>
        <v>0.34122683223034583</v>
      </c>
      <c r="K48" s="41">
        <f t="shared" si="3"/>
        <v>0.12630194646168022</v>
      </c>
      <c r="L48" s="41">
        <f t="shared" si="4"/>
        <v>0.026373292121336826</v>
      </c>
      <c r="M48" s="41">
        <f t="shared" si="5"/>
        <v>0.07954929224658312</v>
      </c>
      <c r="N48" s="41">
        <f t="shared" si="6"/>
        <v>0</v>
      </c>
      <c r="O48" s="41">
        <f t="shared" si="7"/>
        <v>0.426548636940054</v>
      </c>
    </row>
    <row r="49" spans="1:15" s="38" customFormat="1" ht="12.75">
      <c r="A49" s="14">
        <v>47</v>
      </c>
      <c r="B49" s="39" t="s">
        <v>93</v>
      </c>
      <c r="C49" s="61">
        <v>1603353</v>
      </c>
      <c r="D49" s="62">
        <v>59735</v>
      </c>
      <c r="E49" s="62">
        <v>12279</v>
      </c>
      <c r="F49" s="62">
        <v>1703134</v>
      </c>
      <c r="G49" s="62">
        <v>0</v>
      </c>
      <c r="H49" s="62">
        <v>230248</v>
      </c>
      <c r="I49" s="40">
        <f t="shared" si="1"/>
        <v>3608749</v>
      </c>
      <c r="J49" s="41">
        <f t="shared" si="2"/>
        <v>0.44429607046652453</v>
      </c>
      <c r="K49" s="41">
        <f t="shared" si="3"/>
        <v>0.016552827586512667</v>
      </c>
      <c r="L49" s="41">
        <f t="shared" si="4"/>
        <v>0.003402564157274446</v>
      </c>
      <c r="M49" s="41">
        <f t="shared" si="5"/>
        <v>0.4719458183431433</v>
      </c>
      <c r="N49" s="41">
        <f t="shared" si="6"/>
        <v>0</v>
      </c>
      <c r="O49" s="41">
        <f t="shared" si="7"/>
        <v>0.06380271944654504</v>
      </c>
    </row>
    <row r="50" spans="1:15" s="38" customFormat="1" ht="12.75">
      <c r="A50" s="14">
        <v>48</v>
      </c>
      <c r="B50" s="39" t="s">
        <v>94</v>
      </c>
      <c r="C50" s="61">
        <v>997428</v>
      </c>
      <c r="D50" s="62">
        <v>28096</v>
      </c>
      <c r="E50" s="62">
        <v>4296</v>
      </c>
      <c r="F50" s="62">
        <v>117461</v>
      </c>
      <c r="G50" s="62">
        <v>0</v>
      </c>
      <c r="H50" s="62">
        <v>0</v>
      </c>
      <c r="I50" s="40">
        <f t="shared" si="1"/>
        <v>1147281</v>
      </c>
      <c r="J50" s="41">
        <f t="shared" si="2"/>
        <v>0.8693842223483175</v>
      </c>
      <c r="K50" s="41">
        <f t="shared" si="3"/>
        <v>0.024489205347251457</v>
      </c>
      <c r="L50" s="41">
        <f t="shared" si="4"/>
        <v>0.003744505487321763</v>
      </c>
      <c r="M50" s="41">
        <f t="shared" si="5"/>
        <v>0.10238206681710932</v>
      </c>
      <c r="N50" s="41">
        <f t="shared" si="6"/>
        <v>0</v>
      </c>
      <c r="O50" s="41">
        <f t="shared" si="7"/>
        <v>0</v>
      </c>
    </row>
    <row r="51" spans="1:15" s="38" customFormat="1" ht="12.75">
      <c r="A51" s="14">
        <v>49</v>
      </c>
      <c r="B51" s="39" t="s">
        <v>95</v>
      </c>
      <c r="C51" s="61">
        <v>2702131</v>
      </c>
      <c r="D51" s="62">
        <v>19467</v>
      </c>
      <c r="E51" s="62">
        <v>45737</v>
      </c>
      <c r="F51" s="62">
        <v>194633</v>
      </c>
      <c r="G51" s="62">
        <v>0</v>
      </c>
      <c r="H51" s="62">
        <v>0</v>
      </c>
      <c r="I51" s="40">
        <f t="shared" si="1"/>
        <v>2961968</v>
      </c>
      <c r="J51" s="41">
        <f t="shared" si="2"/>
        <v>0.9122755546312452</v>
      </c>
      <c r="K51" s="41">
        <f t="shared" si="3"/>
        <v>0.006572319484883024</v>
      </c>
      <c r="L51" s="41">
        <f t="shared" si="4"/>
        <v>0.01544142272975265</v>
      </c>
      <c r="M51" s="41">
        <f t="shared" si="5"/>
        <v>0.06571070315411916</v>
      </c>
      <c r="N51" s="41">
        <f t="shared" si="6"/>
        <v>0</v>
      </c>
      <c r="O51" s="41">
        <f t="shared" si="7"/>
        <v>0</v>
      </c>
    </row>
    <row r="52" spans="1:15" ht="12.75">
      <c r="A52" s="14">
        <v>50</v>
      </c>
      <c r="B52" s="42" t="s">
        <v>96</v>
      </c>
      <c r="C52" s="46">
        <v>1500723</v>
      </c>
      <c r="D52" s="47">
        <v>19377</v>
      </c>
      <c r="E52" s="47">
        <v>487</v>
      </c>
      <c r="F52" s="47">
        <v>85306</v>
      </c>
      <c r="G52" s="47">
        <v>0</v>
      </c>
      <c r="H52" s="47">
        <v>287838</v>
      </c>
      <c r="I52" s="36">
        <f t="shared" si="1"/>
        <v>1893731</v>
      </c>
      <c r="J52" s="37">
        <f t="shared" si="2"/>
        <v>0.7924689409425097</v>
      </c>
      <c r="K52" s="37">
        <f t="shared" si="3"/>
        <v>0.010232181867435238</v>
      </c>
      <c r="L52" s="37">
        <f t="shared" si="4"/>
        <v>0.00025716429630185067</v>
      </c>
      <c r="M52" s="37">
        <f t="shared" si="5"/>
        <v>0.045046524559190296</v>
      </c>
      <c r="N52" s="37">
        <f t="shared" si="6"/>
        <v>0</v>
      </c>
      <c r="O52" s="37">
        <f t="shared" si="7"/>
        <v>0.15199518833456283</v>
      </c>
    </row>
    <row r="53" spans="1:15" ht="12.75">
      <c r="A53" s="14">
        <v>51</v>
      </c>
      <c r="B53" s="39" t="s">
        <v>97</v>
      </c>
      <c r="C53" s="59">
        <v>1868801</v>
      </c>
      <c r="D53" s="60">
        <v>9094</v>
      </c>
      <c r="E53" s="60">
        <v>5823</v>
      </c>
      <c r="F53" s="60">
        <v>143697</v>
      </c>
      <c r="G53" s="60">
        <v>0</v>
      </c>
      <c r="H53" s="60">
        <v>6301651</v>
      </c>
      <c r="I53" s="40">
        <f t="shared" si="1"/>
        <v>8329066</v>
      </c>
      <c r="J53" s="41">
        <f t="shared" si="2"/>
        <v>0.2243710159098271</v>
      </c>
      <c r="K53" s="41">
        <f t="shared" si="3"/>
        <v>0.0010918391089709217</v>
      </c>
      <c r="L53" s="41">
        <f t="shared" si="4"/>
        <v>0.0006991180043476663</v>
      </c>
      <c r="M53" s="41">
        <f t="shared" si="5"/>
        <v>0.017252474647217346</v>
      </c>
      <c r="N53" s="41">
        <f t="shared" si="6"/>
        <v>0</v>
      </c>
      <c r="O53" s="41">
        <f t="shared" si="7"/>
        <v>0.756585552329637</v>
      </c>
    </row>
    <row r="54" spans="1:15" s="38" customFormat="1" ht="12.75">
      <c r="A54" s="14">
        <v>52</v>
      </c>
      <c r="B54" s="39" t="s">
        <v>98</v>
      </c>
      <c r="C54" s="61">
        <v>5218242</v>
      </c>
      <c r="D54" s="62">
        <v>9177707</v>
      </c>
      <c r="E54" s="62">
        <v>6150</v>
      </c>
      <c r="F54" s="62">
        <v>141682</v>
      </c>
      <c r="G54" s="62">
        <v>0</v>
      </c>
      <c r="H54" s="62">
        <v>52308354</v>
      </c>
      <c r="I54" s="40">
        <f t="shared" si="1"/>
        <v>66852135</v>
      </c>
      <c r="J54" s="41">
        <f t="shared" si="2"/>
        <v>0.07805647493531807</v>
      </c>
      <c r="K54" s="41">
        <f t="shared" si="3"/>
        <v>0.1372836783746697</v>
      </c>
      <c r="L54" s="41">
        <f t="shared" si="4"/>
        <v>9.199407019686057E-05</v>
      </c>
      <c r="M54" s="41">
        <f t="shared" si="5"/>
        <v>0.0021193339599400976</v>
      </c>
      <c r="N54" s="41">
        <f t="shared" si="6"/>
        <v>0</v>
      </c>
      <c r="O54" s="41">
        <f t="shared" si="7"/>
        <v>0.7824485186598753</v>
      </c>
    </row>
    <row r="55" spans="1:15" s="38" customFormat="1" ht="12.75">
      <c r="A55" s="14">
        <v>53</v>
      </c>
      <c r="B55" s="39" t="s">
        <v>99</v>
      </c>
      <c r="C55" s="61">
        <v>4036401</v>
      </c>
      <c r="D55" s="62">
        <v>162716</v>
      </c>
      <c r="E55" s="62">
        <v>132339</v>
      </c>
      <c r="F55" s="62">
        <v>2215446</v>
      </c>
      <c r="G55" s="62">
        <v>0</v>
      </c>
      <c r="H55" s="62">
        <v>1398692</v>
      </c>
      <c r="I55" s="40">
        <f t="shared" si="1"/>
        <v>7945594</v>
      </c>
      <c r="J55" s="41">
        <f t="shared" si="2"/>
        <v>0.5080049395929367</v>
      </c>
      <c r="K55" s="41">
        <f t="shared" si="3"/>
        <v>0.020478771001891112</v>
      </c>
      <c r="L55" s="41">
        <f t="shared" si="4"/>
        <v>0.01665564588374387</v>
      </c>
      <c r="M55" s="41">
        <f t="shared" si="5"/>
        <v>0.27882698260193006</v>
      </c>
      <c r="N55" s="41">
        <f t="shared" si="6"/>
        <v>0</v>
      </c>
      <c r="O55" s="41">
        <f t="shared" si="7"/>
        <v>0.1760336609194983</v>
      </c>
    </row>
    <row r="56" spans="1:15" s="38" customFormat="1" ht="12.75">
      <c r="A56" s="14">
        <v>54</v>
      </c>
      <c r="B56" s="39" t="s">
        <v>100</v>
      </c>
      <c r="C56" s="61">
        <v>184768</v>
      </c>
      <c r="D56" s="62">
        <v>1288</v>
      </c>
      <c r="E56" s="62">
        <v>299</v>
      </c>
      <c r="F56" s="62">
        <v>10870</v>
      </c>
      <c r="G56" s="62">
        <v>0</v>
      </c>
      <c r="H56" s="62">
        <v>0</v>
      </c>
      <c r="I56" s="40">
        <f t="shared" si="1"/>
        <v>197225</v>
      </c>
      <c r="J56" s="41">
        <f t="shared" si="2"/>
        <v>0.9368386360755482</v>
      </c>
      <c r="K56" s="41">
        <f t="shared" si="3"/>
        <v>0.006530612244897959</v>
      </c>
      <c r="L56" s="41">
        <f t="shared" si="4"/>
        <v>0.0015160349854227405</v>
      </c>
      <c r="M56" s="41">
        <f t="shared" si="5"/>
        <v>0.055114716694131066</v>
      </c>
      <c r="N56" s="41">
        <f t="shared" si="6"/>
        <v>0</v>
      </c>
      <c r="O56" s="41">
        <f t="shared" si="7"/>
        <v>0</v>
      </c>
    </row>
    <row r="57" spans="1:15" ht="12.75">
      <c r="A57" s="14">
        <v>55</v>
      </c>
      <c r="B57" s="42" t="s">
        <v>101</v>
      </c>
      <c r="C57" s="46">
        <v>4382104</v>
      </c>
      <c r="D57" s="47">
        <v>43192</v>
      </c>
      <c r="E57" s="47">
        <v>48414</v>
      </c>
      <c r="F57" s="47">
        <v>187962</v>
      </c>
      <c r="G57" s="47">
        <v>0</v>
      </c>
      <c r="H57" s="47">
        <v>3993036</v>
      </c>
      <c r="I57" s="36">
        <f t="shared" si="1"/>
        <v>8654708</v>
      </c>
      <c r="J57" s="37">
        <f t="shared" si="2"/>
        <v>0.5063260366496478</v>
      </c>
      <c r="K57" s="37">
        <f t="shared" si="3"/>
        <v>0.00499057853829384</v>
      </c>
      <c r="L57" s="37">
        <f t="shared" si="4"/>
        <v>0.005593949559014585</v>
      </c>
      <c r="M57" s="37">
        <f t="shared" si="5"/>
        <v>0.021717890424494967</v>
      </c>
      <c r="N57" s="37">
        <f t="shared" si="6"/>
        <v>0</v>
      </c>
      <c r="O57" s="37">
        <f t="shared" si="7"/>
        <v>0.4613715448285488</v>
      </c>
    </row>
    <row r="58" spans="1:15" ht="12.75">
      <c r="A58" s="14">
        <v>56</v>
      </c>
      <c r="B58" s="39" t="s">
        <v>102</v>
      </c>
      <c r="C58" s="59">
        <v>179701</v>
      </c>
      <c r="D58" s="60">
        <v>198</v>
      </c>
      <c r="E58" s="60">
        <v>2653</v>
      </c>
      <c r="F58" s="60">
        <v>614324</v>
      </c>
      <c r="G58" s="60">
        <v>0</v>
      </c>
      <c r="H58" s="60">
        <v>0</v>
      </c>
      <c r="I58" s="40">
        <f t="shared" si="1"/>
        <v>796876</v>
      </c>
      <c r="J58" s="41">
        <f t="shared" si="2"/>
        <v>0.22550685426590839</v>
      </c>
      <c r="K58" s="41">
        <f t="shared" si="3"/>
        <v>0.00024847027642945705</v>
      </c>
      <c r="L58" s="41">
        <f t="shared" si="4"/>
        <v>0.0033292507240775225</v>
      </c>
      <c r="M58" s="41">
        <f t="shared" si="5"/>
        <v>0.7709154247335847</v>
      </c>
      <c r="N58" s="41">
        <f t="shared" si="6"/>
        <v>0</v>
      </c>
      <c r="O58" s="41">
        <f t="shared" si="7"/>
        <v>0</v>
      </c>
    </row>
    <row r="59" spans="1:15" s="38" customFormat="1" ht="12.75">
      <c r="A59" s="14">
        <v>57</v>
      </c>
      <c r="B59" s="39" t="s">
        <v>103</v>
      </c>
      <c r="C59" s="61">
        <v>4033751</v>
      </c>
      <c r="D59" s="62">
        <v>28221</v>
      </c>
      <c r="E59" s="62">
        <v>1717</v>
      </c>
      <c r="F59" s="62">
        <v>1662771</v>
      </c>
      <c r="G59" s="62">
        <v>0</v>
      </c>
      <c r="H59" s="62">
        <v>292983</v>
      </c>
      <c r="I59" s="40">
        <f t="shared" si="1"/>
        <v>6019443</v>
      </c>
      <c r="J59" s="41">
        <f t="shared" si="2"/>
        <v>0.6701203084737243</v>
      </c>
      <c r="K59" s="41">
        <f t="shared" si="3"/>
        <v>0.004688307539418514</v>
      </c>
      <c r="L59" s="41">
        <f t="shared" si="4"/>
        <v>0.00028524233886756634</v>
      </c>
      <c r="M59" s="41">
        <f t="shared" si="5"/>
        <v>0.27623336577819574</v>
      </c>
      <c r="N59" s="41">
        <f t="shared" si="6"/>
        <v>0</v>
      </c>
      <c r="O59" s="41">
        <f t="shared" si="7"/>
        <v>0.04867277586979393</v>
      </c>
    </row>
    <row r="60" spans="1:15" s="38" customFormat="1" ht="12.75">
      <c r="A60" s="14">
        <v>58</v>
      </c>
      <c r="B60" s="39" t="s">
        <v>104</v>
      </c>
      <c r="C60" s="61">
        <v>976416</v>
      </c>
      <c r="D60" s="62">
        <v>12098</v>
      </c>
      <c r="E60" s="62">
        <v>2437</v>
      </c>
      <c r="F60" s="62">
        <v>201787</v>
      </c>
      <c r="G60" s="62">
        <v>0</v>
      </c>
      <c r="H60" s="62">
        <v>107619</v>
      </c>
      <c r="I60" s="40">
        <f t="shared" si="1"/>
        <v>1300357</v>
      </c>
      <c r="J60" s="41">
        <f t="shared" si="2"/>
        <v>0.750883026738042</v>
      </c>
      <c r="K60" s="41">
        <f t="shared" si="3"/>
        <v>0.00930359893475407</v>
      </c>
      <c r="L60" s="41">
        <f t="shared" si="4"/>
        <v>0.0018741007277232329</v>
      </c>
      <c r="M60" s="41">
        <f t="shared" si="5"/>
        <v>0.1551781549220714</v>
      </c>
      <c r="N60" s="41">
        <f t="shared" si="6"/>
        <v>0</v>
      </c>
      <c r="O60" s="41">
        <f t="shared" si="7"/>
        <v>0.08276111867740936</v>
      </c>
    </row>
    <row r="61" spans="1:15" s="38" customFormat="1" ht="12.75">
      <c r="A61" s="14">
        <v>59</v>
      </c>
      <c r="B61" s="39" t="s">
        <v>105</v>
      </c>
      <c r="C61" s="61">
        <v>1400173</v>
      </c>
      <c r="D61" s="62">
        <v>138607</v>
      </c>
      <c r="E61" s="62">
        <v>49588</v>
      </c>
      <c r="F61" s="62">
        <v>328416</v>
      </c>
      <c r="G61" s="62">
        <v>0</v>
      </c>
      <c r="H61" s="62">
        <v>1693038</v>
      </c>
      <c r="I61" s="40">
        <f t="shared" si="1"/>
        <v>3609822</v>
      </c>
      <c r="J61" s="41">
        <f t="shared" si="2"/>
        <v>0.3878786821067632</v>
      </c>
      <c r="K61" s="41">
        <f t="shared" si="3"/>
        <v>0.038397184127084386</v>
      </c>
      <c r="L61" s="41">
        <f t="shared" si="4"/>
        <v>0.013736965423779899</v>
      </c>
      <c r="M61" s="41">
        <f t="shared" si="5"/>
        <v>0.09097844713672862</v>
      </c>
      <c r="N61" s="41">
        <f t="shared" si="6"/>
        <v>0</v>
      </c>
      <c r="O61" s="41">
        <f t="shared" si="7"/>
        <v>0.4690087212056439</v>
      </c>
    </row>
    <row r="62" spans="1:15" ht="12.75">
      <c r="A62" s="14">
        <v>60</v>
      </c>
      <c r="B62" s="42" t="s">
        <v>106</v>
      </c>
      <c r="C62" s="46">
        <v>281459</v>
      </c>
      <c r="D62" s="47">
        <v>17510</v>
      </c>
      <c r="E62" s="47">
        <v>7660</v>
      </c>
      <c r="F62" s="47">
        <v>342348</v>
      </c>
      <c r="G62" s="47">
        <v>0</v>
      </c>
      <c r="H62" s="47">
        <v>26931851</v>
      </c>
      <c r="I62" s="36">
        <f t="shared" si="1"/>
        <v>27580828</v>
      </c>
      <c r="J62" s="37">
        <f t="shared" si="2"/>
        <v>0.010204878548243729</v>
      </c>
      <c r="K62" s="37">
        <f t="shared" si="3"/>
        <v>0.0006348612884283242</v>
      </c>
      <c r="L62" s="37">
        <f t="shared" si="4"/>
        <v>0.00027772915301890137</v>
      </c>
      <c r="M62" s="37">
        <f t="shared" si="5"/>
        <v>0.012412535258187318</v>
      </c>
      <c r="N62" s="37">
        <f t="shared" si="6"/>
        <v>0</v>
      </c>
      <c r="O62" s="37">
        <f t="shared" si="7"/>
        <v>0.9764699957521217</v>
      </c>
    </row>
    <row r="63" spans="1:15" ht="12.75">
      <c r="A63" s="14">
        <v>61</v>
      </c>
      <c r="B63" s="39" t="s">
        <v>107</v>
      </c>
      <c r="C63" s="59">
        <v>2105888</v>
      </c>
      <c r="D63" s="60">
        <v>10780</v>
      </c>
      <c r="E63" s="60">
        <v>8233</v>
      </c>
      <c r="F63" s="60">
        <v>123581</v>
      </c>
      <c r="G63" s="60">
        <v>0</v>
      </c>
      <c r="H63" s="60">
        <v>0</v>
      </c>
      <c r="I63" s="40">
        <f t="shared" si="1"/>
        <v>2248482</v>
      </c>
      <c r="J63" s="41">
        <f t="shared" si="2"/>
        <v>0.9365821029476776</v>
      </c>
      <c r="K63" s="41">
        <f t="shared" si="3"/>
        <v>0.004794345696340909</v>
      </c>
      <c r="L63" s="41">
        <f t="shared" si="4"/>
        <v>0.0036615814580681543</v>
      </c>
      <c r="M63" s="41">
        <f t="shared" si="5"/>
        <v>0.05496196989791335</v>
      </c>
      <c r="N63" s="41">
        <f t="shared" si="6"/>
        <v>0</v>
      </c>
      <c r="O63" s="41">
        <f t="shared" si="7"/>
        <v>0</v>
      </c>
    </row>
    <row r="64" spans="1:15" s="38" customFormat="1" ht="12.75">
      <c r="A64" s="14">
        <v>62</v>
      </c>
      <c r="B64" s="39" t="s">
        <v>108</v>
      </c>
      <c r="C64" s="61">
        <v>285411</v>
      </c>
      <c r="D64" s="62">
        <v>6296</v>
      </c>
      <c r="E64" s="62">
        <v>2604</v>
      </c>
      <c r="F64" s="62">
        <v>350169</v>
      </c>
      <c r="G64" s="62">
        <v>0</v>
      </c>
      <c r="H64" s="62">
        <v>0</v>
      </c>
      <c r="I64" s="40">
        <f t="shared" si="1"/>
        <v>644480</v>
      </c>
      <c r="J64" s="41">
        <f t="shared" si="2"/>
        <v>0.44285470456802384</v>
      </c>
      <c r="K64" s="41">
        <f t="shared" si="3"/>
        <v>0.009769116186693148</v>
      </c>
      <c r="L64" s="41">
        <f t="shared" si="4"/>
        <v>0.004040466732869911</v>
      </c>
      <c r="M64" s="41">
        <f t="shared" si="5"/>
        <v>0.5433357125124131</v>
      </c>
      <c r="N64" s="41">
        <f t="shared" si="6"/>
        <v>0</v>
      </c>
      <c r="O64" s="41">
        <f t="shared" si="7"/>
        <v>0</v>
      </c>
    </row>
    <row r="65" spans="1:15" s="38" customFormat="1" ht="12.75">
      <c r="A65" s="14">
        <v>63</v>
      </c>
      <c r="B65" s="39" t="s">
        <v>109</v>
      </c>
      <c r="C65" s="61">
        <v>854239</v>
      </c>
      <c r="D65" s="62">
        <v>16015</v>
      </c>
      <c r="E65" s="62">
        <v>441</v>
      </c>
      <c r="F65" s="62">
        <v>5812</v>
      </c>
      <c r="G65" s="62">
        <v>0</v>
      </c>
      <c r="H65" s="62">
        <v>3936</v>
      </c>
      <c r="I65" s="40">
        <f t="shared" si="1"/>
        <v>880443</v>
      </c>
      <c r="J65" s="41">
        <f t="shared" si="2"/>
        <v>0.9702377098801399</v>
      </c>
      <c r="K65" s="41">
        <f t="shared" si="3"/>
        <v>0.01818970677261333</v>
      </c>
      <c r="L65" s="41">
        <f t="shared" si="4"/>
        <v>0.0005008842139695585</v>
      </c>
      <c r="M65" s="41">
        <f t="shared" si="5"/>
        <v>0.006601222339208785</v>
      </c>
      <c r="N65" s="41">
        <f t="shared" si="6"/>
        <v>0</v>
      </c>
      <c r="O65" s="41">
        <f t="shared" si="7"/>
        <v>0.0044704767940684405</v>
      </c>
    </row>
    <row r="66" spans="1:15" s="38" customFormat="1" ht="12.75">
      <c r="A66" s="14">
        <v>64</v>
      </c>
      <c r="B66" s="39" t="s">
        <v>110</v>
      </c>
      <c r="C66" s="61">
        <v>63554</v>
      </c>
      <c r="D66" s="62">
        <v>7195</v>
      </c>
      <c r="E66" s="62">
        <v>5704</v>
      </c>
      <c r="F66" s="62">
        <v>595615</v>
      </c>
      <c r="G66" s="62">
        <v>0</v>
      </c>
      <c r="H66" s="62">
        <v>284013</v>
      </c>
      <c r="I66" s="40">
        <f t="shared" si="1"/>
        <v>956081</v>
      </c>
      <c r="J66" s="41">
        <f t="shared" si="2"/>
        <v>0.06647344733343723</v>
      </c>
      <c r="K66" s="41">
        <f t="shared" si="3"/>
        <v>0.007525513005697216</v>
      </c>
      <c r="L66" s="41">
        <f t="shared" si="4"/>
        <v>0.005966021707365799</v>
      </c>
      <c r="M66" s="41">
        <f t="shared" si="5"/>
        <v>0.622975459192265</v>
      </c>
      <c r="N66" s="41">
        <f t="shared" si="6"/>
        <v>0</v>
      </c>
      <c r="O66" s="41">
        <f t="shared" si="7"/>
        <v>0.2970595587612347</v>
      </c>
    </row>
    <row r="67" spans="1:15" ht="12.75">
      <c r="A67" s="14">
        <v>65</v>
      </c>
      <c r="B67" s="42" t="s">
        <v>111</v>
      </c>
      <c r="C67" s="46">
        <v>382125</v>
      </c>
      <c r="D67" s="47">
        <v>4495</v>
      </c>
      <c r="E67" s="47">
        <v>27974</v>
      </c>
      <c r="F67" s="47">
        <v>2196975</v>
      </c>
      <c r="G67" s="47">
        <v>0</v>
      </c>
      <c r="H67" s="47">
        <v>12412</v>
      </c>
      <c r="I67" s="40">
        <f t="shared" si="1"/>
        <v>2623981</v>
      </c>
      <c r="J67" s="41">
        <f t="shared" si="2"/>
        <v>0.14562795995855152</v>
      </c>
      <c r="K67" s="41">
        <f t="shared" si="3"/>
        <v>0.0017130459405003313</v>
      </c>
      <c r="L67" s="41">
        <f t="shared" si="4"/>
        <v>0.010660900364751117</v>
      </c>
      <c r="M67" s="41">
        <f t="shared" si="5"/>
        <v>0.8372678765585574</v>
      </c>
      <c r="N67" s="41">
        <f t="shared" si="6"/>
        <v>0</v>
      </c>
      <c r="O67" s="41">
        <f t="shared" si="7"/>
        <v>0.0047302171776396245</v>
      </c>
    </row>
    <row r="68" spans="1:15" ht="12.75">
      <c r="A68" s="14">
        <v>66</v>
      </c>
      <c r="B68" s="39" t="s">
        <v>112</v>
      </c>
      <c r="C68" s="59">
        <v>868890</v>
      </c>
      <c r="D68" s="60">
        <v>3690</v>
      </c>
      <c r="E68" s="60">
        <v>1555</v>
      </c>
      <c r="F68" s="60">
        <v>19010</v>
      </c>
      <c r="G68" s="60">
        <v>0</v>
      </c>
      <c r="H68" s="60">
        <v>0</v>
      </c>
      <c r="I68" s="40">
        <f>SUM(C68:H68)</f>
        <v>893145</v>
      </c>
      <c r="J68" s="41">
        <f aca="true" t="shared" si="8" ref="J68:O70">C68/$I68</f>
        <v>0.9728431553667097</v>
      </c>
      <c r="K68" s="41">
        <f t="shared" si="8"/>
        <v>0.004131468014712057</v>
      </c>
      <c r="L68" s="41">
        <f t="shared" si="8"/>
        <v>0.0017410386891266256</v>
      </c>
      <c r="M68" s="41">
        <f t="shared" si="8"/>
        <v>0.021284337929451544</v>
      </c>
      <c r="N68" s="41">
        <f t="shared" si="8"/>
        <v>0</v>
      </c>
      <c r="O68" s="41">
        <f t="shared" si="8"/>
        <v>0</v>
      </c>
    </row>
    <row r="69" spans="1:15" s="38" customFormat="1" ht="12.75">
      <c r="A69" s="14">
        <v>67</v>
      </c>
      <c r="B69" s="39" t="s">
        <v>113</v>
      </c>
      <c r="C69" s="61">
        <v>1690756</v>
      </c>
      <c r="D69" s="62">
        <v>1311</v>
      </c>
      <c r="E69" s="62">
        <v>0</v>
      </c>
      <c r="F69" s="62">
        <v>2568</v>
      </c>
      <c r="G69" s="62">
        <v>0</v>
      </c>
      <c r="H69" s="62">
        <v>6968753</v>
      </c>
      <c r="I69" s="40">
        <f>SUM(C69:H69)</f>
        <v>8663388</v>
      </c>
      <c r="J69" s="41">
        <f t="shared" si="8"/>
        <v>0.19516106170011085</v>
      </c>
      <c r="K69" s="41">
        <f t="shared" si="8"/>
        <v>0.00015132647874018803</v>
      </c>
      <c r="L69" s="41">
        <f t="shared" si="8"/>
        <v>0</v>
      </c>
      <c r="M69" s="41">
        <f t="shared" si="8"/>
        <v>0.00029641983020961316</v>
      </c>
      <c r="N69" s="41">
        <f t="shared" si="8"/>
        <v>0</v>
      </c>
      <c r="O69" s="41">
        <f t="shared" si="8"/>
        <v>0.8043911919909393</v>
      </c>
    </row>
    <row r="70" spans="1:15" s="38" customFormat="1" ht="12.75">
      <c r="A70" s="14">
        <v>68</v>
      </c>
      <c r="B70" s="35" t="s">
        <v>114</v>
      </c>
      <c r="C70" s="61">
        <v>450073</v>
      </c>
      <c r="D70" s="62">
        <v>1284</v>
      </c>
      <c r="E70" s="62">
        <v>28430</v>
      </c>
      <c r="F70" s="62">
        <v>31058</v>
      </c>
      <c r="G70" s="62">
        <v>0</v>
      </c>
      <c r="H70" s="62">
        <v>0</v>
      </c>
      <c r="I70" s="36">
        <f>SUM(C70:H70)</f>
        <v>510845</v>
      </c>
      <c r="J70" s="37">
        <f t="shared" si="8"/>
        <v>0.8810363221720874</v>
      </c>
      <c r="K70" s="37">
        <f t="shared" si="8"/>
        <v>0.002513482563204103</v>
      </c>
      <c r="L70" s="37">
        <f t="shared" si="8"/>
        <v>0.05565288884103789</v>
      </c>
      <c r="M70" s="37">
        <f t="shared" si="8"/>
        <v>0.06079730642367059</v>
      </c>
      <c r="N70" s="37">
        <f t="shared" si="8"/>
        <v>0</v>
      </c>
      <c r="O70" s="37">
        <f t="shared" si="8"/>
        <v>0</v>
      </c>
    </row>
    <row r="71" spans="1:15" ht="12.75">
      <c r="A71" s="15">
        <v>69</v>
      </c>
      <c r="B71" s="21" t="s">
        <v>117</v>
      </c>
      <c r="C71" s="55">
        <v>1576564</v>
      </c>
      <c r="D71" s="56">
        <v>0</v>
      </c>
      <c r="E71" s="56">
        <v>1502</v>
      </c>
      <c r="F71" s="56">
        <v>44367</v>
      </c>
      <c r="G71" s="56">
        <v>0</v>
      </c>
      <c r="H71" s="56">
        <v>0</v>
      </c>
      <c r="I71" s="2">
        <f>SUM(C71:H71)</f>
        <v>1622433</v>
      </c>
      <c r="J71" s="20">
        <f aca="true" t="shared" si="9" ref="J71:O71">C71/$I71</f>
        <v>0.9717282624305595</v>
      </c>
      <c r="K71" s="20">
        <f t="shared" si="9"/>
        <v>0</v>
      </c>
      <c r="L71" s="20">
        <f t="shared" si="9"/>
        <v>0.000925770124251664</v>
      </c>
      <c r="M71" s="20">
        <f t="shared" si="9"/>
        <v>0.0273459674451888</v>
      </c>
      <c r="N71" s="20">
        <f t="shared" si="9"/>
        <v>0</v>
      </c>
      <c r="O71" s="20">
        <f t="shared" si="9"/>
        <v>0</v>
      </c>
    </row>
    <row r="72" spans="1:15" ht="12.75">
      <c r="A72" s="22"/>
      <c r="B72" s="23" t="s">
        <v>46</v>
      </c>
      <c r="C72" s="24">
        <f aca="true" t="shared" si="10" ref="C72:I72">SUM(C3:C71)</f>
        <v>145603345</v>
      </c>
      <c r="D72" s="24">
        <f t="shared" si="10"/>
        <v>77241750</v>
      </c>
      <c r="E72" s="24">
        <f t="shared" si="10"/>
        <v>2007015</v>
      </c>
      <c r="F72" s="24">
        <f t="shared" si="10"/>
        <v>53546134</v>
      </c>
      <c r="G72" s="24">
        <f t="shared" si="10"/>
        <v>250796</v>
      </c>
      <c r="H72" s="24">
        <f t="shared" si="10"/>
        <v>306980463</v>
      </c>
      <c r="I72" s="25">
        <f t="shared" si="10"/>
        <v>585629503</v>
      </c>
      <c r="J72" s="26">
        <f aca="true" t="shared" si="11" ref="J72:O72">C72/$I72</f>
        <v>0.24862706583961156</v>
      </c>
      <c r="K72" s="26">
        <f t="shared" si="11"/>
        <v>0.13189525050277393</v>
      </c>
      <c r="L72" s="26">
        <f t="shared" si="11"/>
        <v>0.003427107052699153</v>
      </c>
      <c r="M72" s="26">
        <f t="shared" si="11"/>
        <v>0.09143346386358543</v>
      </c>
      <c r="N72" s="26">
        <f t="shared" si="11"/>
        <v>0.00042825028232909915</v>
      </c>
      <c r="O72" s="26">
        <f t="shared" si="11"/>
        <v>0.5241888624590008</v>
      </c>
    </row>
    <row r="73" spans="1:15" ht="12.75">
      <c r="A73" s="27"/>
      <c r="B73" s="8"/>
      <c r="C73" s="28"/>
      <c r="D73" s="28"/>
      <c r="E73" s="28"/>
      <c r="F73" s="28"/>
      <c r="G73" s="28"/>
      <c r="H73" s="28"/>
      <c r="I73" s="51"/>
      <c r="J73" s="29"/>
      <c r="K73" s="29"/>
      <c r="L73" s="29"/>
      <c r="M73" s="29"/>
      <c r="N73" s="29"/>
      <c r="O73" s="52"/>
    </row>
    <row r="74" spans="1:15" s="38" customFormat="1" ht="12.75">
      <c r="A74" s="14">
        <v>318</v>
      </c>
      <c r="B74" s="65" t="s">
        <v>15</v>
      </c>
      <c r="C74" s="66">
        <v>501794</v>
      </c>
      <c r="D74" s="66">
        <v>0</v>
      </c>
      <c r="E74" s="66">
        <v>0</v>
      </c>
      <c r="F74" s="66">
        <v>13681</v>
      </c>
      <c r="G74" s="66">
        <v>0</v>
      </c>
      <c r="H74" s="66">
        <v>874905</v>
      </c>
      <c r="I74" s="67">
        <f>SUM(C74:H74)</f>
        <v>1390380</v>
      </c>
      <c r="J74" s="68">
        <f aca="true" t="shared" si="12" ref="J74:O76">C74/$I74</f>
        <v>0.3609042132366691</v>
      </c>
      <c r="K74" s="68">
        <f t="shared" si="12"/>
        <v>0</v>
      </c>
      <c r="L74" s="68">
        <f t="shared" si="12"/>
        <v>0</v>
      </c>
      <c r="M74" s="68">
        <f t="shared" si="12"/>
        <v>0.009839756037917691</v>
      </c>
      <c r="N74" s="68">
        <f t="shared" si="12"/>
        <v>0</v>
      </c>
      <c r="O74" s="68">
        <f t="shared" si="12"/>
        <v>0.6292560307254133</v>
      </c>
    </row>
    <row r="75" spans="1:15" ht="12.75">
      <c r="A75" s="3">
        <v>319</v>
      </c>
      <c r="B75" s="4" t="s">
        <v>16</v>
      </c>
      <c r="C75" s="56">
        <v>16281</v>
      </c>
      <c r="D75" s="56">
        <v>981</v>
      </c>
      <c r="E75" s="56">
        <v>0</v>
      </c>
      <c r="F75" s="56">
        <v>0</v>
      </c>
      <c r="G75" s="56">
        <v>0</v>
      </c>
      <c r="H75" s="56">
        <v>0</v>
      </c>
      <c r="I75" s="30">
        <f>SUM(C75:H75)</f>
        <v>17262</v>
      </c>
      <c r="J75" s="31">
        <f t="shared" si="12"/>
        <v>0.943169968717414</v>
      </c>
      <c r="K75" s="31">
        <f t="shared" si="12"/>
        <v>0.05683003128258603</v>
      </c>
      <c r="L75" s="31">
        <f t="shared" si="12"/>
        <v>0</v>
      </c>
      <c r="M75" s="31">
        <f t="shared" si="12"/>
        <v>0</v>
      </c>
      <c r="N75" s="31">
        <f t="shared" si="12"/>
        <v>0</v>
      </c>
      <c r="O75" s="31">
        <f t="shared" si="12"/>
        <v>0</v>
      </c>
    </row>
    <row r="76" spans="1:15" ht="12.75">
      <c r="A76" s="11"/>
      <c r="B76" s="12" t="s">
        <v>17</v>
      </c>
      <c r="C76" s="32">
        <f aca="true" t="shared" si="13" ref="C76:I76">SUM(C74:C75)</f>
        <v>518075</v>
      </c>
      <c r="D76" s="32">
        <f t="shared" si="13"/>
        <v>981</v>
      </c>
      <c r="E76" s="32">
        <f t="shared" si="13"/>
        <v>0</v>
      </c>
      <c r="F76" s="32">
        <f t="shared" si="13"/>
        <v>13681</v>
      </c>
      <c r="G76" s="32">
        <f t="shared" si="13"/>
        <v>0</v>
      </c>
      <c r="H76" s="32">
        <f t="shared" si="13"/>
        <v>874905</v>
      </c>
      <c r="I76" s="10">
        <f t="shared" si="13"/>
        <v>1407642</v>
      </c>
      <c r="J76" s="33">
        <f t="shared" si="12"/>
        <v>0.36804457383340367</v>
      </c>
      <c r="K76" s="33">
        <f t="shared" si="12"/>
        <v>0.0006969101518710013</v>
      </c>
      <c r="L76" s="33">
        <f t="shared" si="12"/>
        <v>0</v>
      </c>
      <c r="M76" s="33">
        <f t="shared" si="12"/>
        <v>0.009719090507387531</v>
      </c>
      <c r="N76" s="33">
        <f t="shared" si="12"/>
        <v>0</v>
      </c>
      <c r="O76" s="33">
        <f t="shared" si="12"/>
        <v>0.6215394255073378</v>
      </c>
    </row>
    <row r="77" spans="1:15" ht="12.75">
      <c r="A77" s="6"/>
      <c r="B77" s="7"/>
      <c r="C77" s="28"/>
      <c r="D77" s="28"/>
      <c r="E77" s="28"/>
      <c r="F77" s="28"/>
      <c r="G77" s="28"/>
      <c r="H77" s="28"/>
      <c r="I77" s="51"/>
      <c r="J77" s="29"/>
      <c r="K77" s="29"/>
      <c r="L77" s="29"/>
      <c r="M77" s="29"/>
      <c r="N77" s="29"/>
      <c r="O77" s="52"/>
    </row>
    <row r="78" spans="1:15" ht="12.75">
      <c r="A78" s="57">
        <v>321</v>
      </c>
      <c r="B78" s="58" t="s">
        <v>18</v>
      </c>
      <c r="C78" s="59">
        <v>306556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40">
        <f aca="true" t="shared" si="14" ref="I78:I84">SUM(C78:H78)</f>
        <v>306556</v>
      </c>
      <c r="J78" s="41">
        <f aca="true" t="shared" si="15" ref="J78:O86">C78/$I78</f>
        <v>1</v>
      </c>
      <c r="K78" s="41">
        <f t="shared" si="15"/>
        <v>0</v>
      </c>
      <c r="L78" s="41">
        <f t="shared" si="15"/>
        <v>0</v>
      </c>
      <c r="M78" s="41">
        <f t="shared" si="15"/>
        <v>0</v>
      </c>
      <c r="N78" s="41">
        <f t="shared" si="15"/>
        <v>0</v>
      </c>
      <c r="O78" s="41">
        <f t="shared" si="15"/>
        <v>0</v>
      </c>
    </row>
    <row r="79" spans="1:15" s="38" customFormat="1" ht="12.75">
      <c r="A79" s="14">
        <v>329</v>
      </c>
      <c r="B79" s="39" t="s">
        <v>19</v>
      </c>
      <c r="C79" s="61">
        <v>2797589</v>
      </c>
      <c r="D79" s="62">
        <v>168</v>
      </c>
      <c r="E79" s="62">
        <v>0</v>
      </c>
      <c r="F79" s="62">
        <v>10832</v>
      </c>
      <c r="G79" s="62">
        <v>0</v>
      </c>
      <c r="H79" s="62">
        <v>0</v>
      </c>
      <c r="I79" s="40">
        <f t="shared" si="14"/>
        <v>2808589</v>
      </c>
      <c r="J79" s="41">
        <f t="shared" si="15"/>
        <v>0.9960834426112186</v>
      </c>
      <c r="K79" s="41">
        <f t="shared" si="15"/>
        <v>5.981651284684231E-05</v>
      </c>
      <c r="L79" s="41">
        <f t="shared" si="15"/>
        <v>0</v>
      </c>
      <c r="M79" s="41">
        <f t="shared" si="15"/>
        <v>0.0038567408759344994</v>
      </c>
      <c r="N79" s="41">
        <f t="shared" si="15"/>
        <v>0</v>
      </c>
      <c r="O79" s="41">
        <f t="shared" si="15"/>
        <v>0</v>
      </c>
    </row>
    <row r="80" spans="1:15" s="38" customFormat="1" ht="12.75">
      <c r="A80" s="14">
        <v>331</v>
      </c>
      <c r="B80" s="39" t="s">
        <v>20</v>
      </c>
      <c r="C80" s="61">
        <v>402682</v>
      </c>
      <c r="D80" s="62">
        <v>0</v>
      </c>
      <c r="E80" s="62">
        <v>0</v>
      </c>
      <c r="F80" s="62">
        <v>4165</v>
      </c>
      <c r="G80" s="62">
        <v>0</v>
      </c>
      <c r="H80" s="62">
        <v>0</v>
      </c>
      <c r="I80" s="40">
        <f t="shared" si="14"/>
        <v>406847</v>
      </c>
      <c r="J80" s="41">
        <f t="shared" si="15"/>
        <v>0.9897627363603517</v>
      </c>
      <c r="K80" s="41">
        <f t="shared" si="15"/>
        <v>0</v>
      </c>
      <c r="L80" s="41">
        <f t="shared" si="15"/>
        <v>0</v>
      </c>
      <c r="M80" s="41">
        <f t="shared" si="15"/>
        <v>0.01023726363964832</v>
      </c>
      <c r="N80" s="41">
        <f t="shared" si="15"/>
        <v>0</v>
      </c>
      <c r="O80" s="41">
        <f t="shared" si="15"/>
        <v>0</v>
      </c>
    </row>
    <row r="81" spans="1:15" s="38" customFormat="1" ht="12.75">
      <c r="A81" s="14">
        <v>333</v>
      </c>
      <c r="B81" s="39" t="s">
        <v>21</v>
      </c>
      <c r="C81" s="61">
        <v>60478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40">
        <f t="shared" si="14"/>
        <v>60478</v>
      </c>
      <c r="J81" s="41">
        <f t="shared" si="15"/>
        <v>1</v>
      </c>
      <c r="K81" s="41">
        <f t="shared" si="15"/>
        <v>0</v>
      </c>
      <c r="L81" s="41">
        <f t="shared" si="15"/>
        <v>0</v>
      </c>
      <c r="M81" s="41">
        <f t="shared" si="15"/>
        <v>0</v>
      </c>
      <c r="N81" s="41">
        <f t="shared" si="15"/>
        <v>0</v>
      </c>
      <c r="O81" s="41">
        <f t="shared" si="15"/>
        <v>0</v>
      </c>
    </row>
    <row r="82" spans="1:15" ht="12.75">
      <c r="A82" s="15">
        <v>336</v>
      </c>
      <c r="B82" s="54" t="s">
        <v>22</v>
      </c>
      <c r="C82" s="46">
        <v>45985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36">
        <f t="shared" si="14"/>
        <v>45985</v>
      </c>
      <c r="J82" s="37">
        <f t="shared" si="15"/>
        <v>1</v>
      </c>
      <c r="K82" s="37">
        <f t="shared" si="15"/>
        <v>0</v>
      </c>
      <c r="L82" s="37">
        <f t="shared" si="15"/>
        <v>0</v>
      </c>
      <c r="M82" s="37">
        <f t="shared" si="15"/>
        <v>0</v>
      </c>
      <c r="N82" s="37">
        <f t="shared" si="15"/>
        <v>0</v>
      </c>
      <c r="O82" s="37">
        <f t="shared" si="15"/>
        <v>0</v>
      </c>
    </row>
    <row r="83" spans="1:15" ht="12.75">
      <c r="A83" s="57">
        <v>337</v>
      </c>
      <c r="B83" s="58" t="s">
        <v>23</v>
      </c>
      <c r="C83" s="59">
        <v>356179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40">
        <f t="shared" si="14"/>
        <v>356179</v>
      </c>
      <c r="J83" s="41">
        <f t="shared" si="15"/>
        <v>1</v>
      </c>
      <c r="K83" s="41">
        <f t="shared" si="15"/>
        <v>0</v>
      </c>
      <c r="L83" s="41">
        <f t="shared" si="15"/>
        <v>0</v>
      </c>
      <c r="M83" s="41">
        <f t="shared" si="15"/>
        <v>0</v>
      </c>
      <c r="N83" s="41">
        <f t="shared" si="15"/>
        <v>0</v>
      </c>
      <c r="O83" s="41">
        <f t="shared" si="15"/>
        <v>0</v>
      </c>
    </row>
    <row r="84" spans="1:15" s="38" customFormat="1" ht="12.75">
      <c r="A84" s="14">
        <v>339</v>
      </c>
      <c r="B84" s="39" t="s">
        <v>24</v>
      </c>
      <c r="C84" s="61">
        <v>483259</v>
      </c>
      <c r="D84" s="62">
        <v>6784</v>
      </c>
      <c r="E84" s="62">
        <v>2872</v>
      </c>
      <c r="F84" s="62">
        <v>0</v>
      </c>
      <c r="G84" s="62">
        <v>0</v>
      </c>
      <c r="H84" s="62">
        <v>0</v>
      </c>
      <c r="I84" s="40">
        <f t="shared" si="14"/>
        <v>492915</v>
      </c>
      <c r="J84" s="41">
        <f t="shared" si="15"/>
        <v>0.9804104155888946</v>
      </c>
      <c r="K84" s="41">
        <f t="shared" si="15"/>
        <v>0.013763022022052483</v>
      </c>
      <c r="L84" s="41">
        <f t="shared" si="15"/>
        <v>0.00582656238905288</v>
      </c>
      <c r="M84" s="41">
        <f t="shared" si="15"/>
        <v>0</v>
      </c>
      <c r="N84" s="41">
        <f t="shared" si="15"/>
        <v>0</v>
      </c>
      <c r="O84" s="41">
        <f t="shared" si="15"/>
        <v>0</v>
      </c>
    </row>
    <row r="85" spans="1:15" ht="12.75">
      <c r="A85" s="15">
        <v>340</v>
      </c>
      <c r="B85" s="54" t="s">
        <v>118</v>
      </c>
      <c r="C85" s="55">
        <v>7025</v>
      </c>
      <c r="D85" s="56">
        <v>0</v>
      </c>
      <c r="E85" s="56">
        <v>0</v>
      </c>
      <c r="F85" s="56">
        <v>1335</v>
      </c>
      <c r="G85" s="56">
        <v>0</v>
      </c>
      <c r="H85" s="56">
        <v>0</v>
      </c>
      <c r="I85" s="30">
        <f>SUM(C85:H85)</f>
        <v>8360</v>
      </c>
      <c r="J85" s="31">
        <f aca="true" t="shared" si="16" ref="J85:O85">C85/$I85</f>
        <v>0.840311004784689</v>
      </c>
      <c r="K85" s="31">
        <f t="shared" si="16"/>
        <v>0</v>
      </c>
      <c r="L85" s="31">
        <f t="shared" si="16"/>
        <v>0</v>
      </c>
      <c r="M85" s="31">
        <f t="shared" si="16"/>
        <v>0.159688995215311</v>
      </c>
      <c r="N85" s="31">
        <f t="shared" si="16"/>
        <v>0</v>
      </c>
      <c r="O85" s="31">
        <f t="shared" si="16"/>
        <v>0</v>
      </c>
    </row>
    <row r="86" spans="1:15" ht="12.75">
      <c r="A86" s="11"/>
      <c r="B86" s="12" t="s">
        <v>25</v>
      </c>
      <c r="C86" s="32">
        <f aca="true" t="shared" si="17" ref="C86:I86">SUM(C78:C85)</f>
        <v>4459753</v>
      </c>
      <c r="D86" s="32">
        <f t="shared" si="17"/>
        <v>6952</v>
      </c>
      <c r="E86" s="32">
        <f t="shared" si="17"/>
        <v>2872</v>
      </c>
      <c r="F86" s="32">
        <f t="shared" si="17"/>
        <v>16332</v>
      </c>
      <c r="G86" s="32">
        <f t="shared" si="17"/>
        <v>0</v>
      </c>
      <c r="H86" s="32">
        <f t="shared" si="17"/>
        <v>0</v>
      </c>
      <c r="I86" s="10">
        <f t="shared" si="17"/>
        <v>4485909</v>
      </c>
      <c r="J86" s="33">
        <f t="shared" si="15"/>
        <v>0.9941692976830337</v>
      </c>
      <c r="K86" s="33">
        <f t="shared" si="15"/>
        <v>0.0015497416465648322</v>
      </c>
      <c r="L86" s="33">
        <f t="shared" si="15"/>
        <v>0.0006402269863254025</v>
      </c>
      <c r="M86" s="33">
        <f t="shared" si="15"/>
        <v>0.0036407336840760703</v>
      </c>
      <c r="N86" s="33">
        <f t="shared" si="15"/>
        <v>0</v>
      </c>
      <c r="O86" s="33">
        <f>H86/$I86</f>
        <v>0</v>
      </c>
    </row>
    <row r="87" spans="1:15" ht="12.75">
      <c r="A87" s="6"/>
      <c r="B87" s="7"/>
      <c r="C87" s="28"/>
      <c r="D87" s="28"/>
      <c r="E87" s="28"/>
      <c r="F87" s="28"/>
      <c r="G87" s="28"/>
      <c r="H87" s="28"/>
      <c r="I87" s="51"/>
      <c r="J87" s="29"/>
      <c r="K87" s="29"/>
      <c r="L87" s="29"/>
      <c r="M87" s="29"/>
      <c r="N87" s="29"/>
      <c r="O87" s="52"/>
    </row>
    <row r="88" spans="1:15" ht="12.75" customHeight="1">
      <c r="A88" s="57">
        <v>300</v>
      </c>
      <c r="B88" s="58" t="s">
        <v>26</v>
      </c>
      <c r="C88" s="59">
        <v>255257</v>
      </c>
      <c r="D88" s="60">
        <v>0</v>
      </c>
      <c r="E88" s="60">
        <v>1010</v>
      </c>
      <c r="F88" s="60">
        <v>0</v>
      </c>
      <c r="G88" s="60">
        <v>0</v>
      </c>
      <c r="H88" s="60">
        <v>0</v>
      </c>
      <c r="I88" s="40">
        <f aca="true" t="shared" si="18" ref="I88:I114">SUM(C88:H88)</f>
        <v>256267</v>
      </c>
      <c r="J88" s="41">
        <f aca="true" t="shared" si="19" ref="J88:O114">C88/$I88</f>
        <v>0.9960587980504708</v>
      </c>
      <c r="K88" s="41">
        <f t="shared" si="19"/>
        <v>0</v>
      </c>
      <c r="L88" s="41">
        <f t="shared" si="19"/>
        <v>0.003941201949529202</v>
      </c>
      <c r="M88" s="41">
        <f t="shared" si="19"/>
        <v>0</v>
      </c>
      <c r="N88" s="41">
        <f t="shared" si="19"/>
        <v>0</v>
      </c>
      <c r="O88" s="41">
        <f t="shared" si="19"/>
        <v>0</v>
      </c>
    </row>
    <row r="89" spans="1:15" s="38" customFormat="1" ht="12.75" customHeight="1">
      <c r="A89" s="14">
        <v>300</v>
      </c>
      <c r="B89" s="39" t="s">
        <v>27</v>
      </c>
      <c r="C89" s="61">
        <v>175146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40">
        <f t="shared" si="18"/>
        <v>175146</v>
      </c>
      <c r="J89" s="41">
        <f t="shared" si="19"/>
        <v>1</v>
      </c>
      <c r="K89" s="41">
        <f t="shared" si="19"/>
        <v>0</v>
      </c>
      <c r="L89" s="41">
        <f t="shared" si="19"/>
        <v>0</v>
      </c>
      <c r="M89" s="41">
        <f t="shared" si="19"/>
        <v>0</v>
      </c>
      <c r="N89" s="41">
        <f t="shared" si="19"/>
        <v>0</v>
      </c>
      <c r="O89" s="41">
        <f t="shared" si="19"/>
        <v>0</v>
      </c>
    </row>
    <row r="90" spans="1:15" s="38" customFormat="1" ht="12.75" customHeight="1">
      <c r="A90" s="14">
        <v>385</v>
      </c>
      <c r="B90" s="39" t="s">
        <v>119</v>
      </c>
      <c r="C90" s="61">
        <v>55348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40">
        <f>SUM(C90:H90)</f>
        <v>55348</v>
      </c>
      <c r="J90" s="41">
        <f aca="true" t="shared" si="20" ref="J90:O94">C90/$I90</f>
        <v>1</v>
      </c>
      <c r="K90" s="41">
        <f t="shared" si="20"/>
        <v>0</v>
      </c>
      <c r="L90" s="41">
        <f t="shared" si="20"/>
        <v>0</v>
      </c>
      <c r="M90" s="41">
        <f t="shared" si="20"/>
        <v>0</v>
      </c>
      <c r="N90" s="41">
        <f t="shared" si="20"/>
        <v>0</v>
      </c>
      <c r="O90" s="41">
        <f t="shared" si="20"/>
        <v>0</v>
      </c>
    </row>
    <row r="91" spans="1:15" s="38" customFormat="1" ht="12.75" customHeight="1">
      <c r="A91" s="14">
        <v>386</v>
      </c>
      <c r="B91" s="39" t="s">
        <v>120</v>
      </c>
      <c r="C91" s="61">
        <v>12239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40">
        <f>SUM(C91:H91)</f>
        <v>12239</v>
      </c>
      <c r="J91" s="41">
        <f t="shared" si="20"/>
        <v>1</v>
      </c>
      <c r="K91" s="41">
        <f t="shared" si="20"/>
        <v>0</v>
      </c>
      <c r="L91" s="41">
        <f t="shared" si="20"/>
        <v>0</v>
      </c>
      <c r="M91" s="41">
        <f t="shared" si="20"/>
        <v>0</v>
      </c>
      <c r="N91" s="41">
        <f t="shared" si="20"/>
        <v>0</v>
      </c>
      <c r="O91" s="41">
        <f t="shared" si="20"/>
        <v>0</v>
      </c>
    </row>
    <row r="92" spans="1:15" ht="12.75" customHeight="1">
      <c r="A92" s="15">
        <v>387</v>
      </c>
      <c r="B92" s="54" t="s">
        <v>121</v>
      </c>
      <c r="C92" s="46">
        <v>110410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36">
        <f>SUM(C92:H92)</f>
        <v>110410</v>
      </c>
      <c r="J92" s="37">
        <f t="shared" si="20"/>
        <v>1</v>
      </c>
      <c r="K92" s="37">
        <f t="shared" si="20"/>
        <v>0</v>
      </c>
      <c r="L92" s="37">
        <f t="shared" si="20"/>
        <v>0</v>
      </c>
      <c r="M92" s="37">
        <f t="shared" si="20"/>
        <v>0</v>
      </c>
      <c r="N92" s="37">
        <f t="shared" si="20"/>
        <v>0</v>
      </c>
      <c r="O92" s="37">
        <f t="shared" si="20"/>
        <v>0</v>
      </c>
    </row>
    <row r="93" spans="1:15" ht="12.75" customHeight="1">
      <c r="A93" s="57">
        <v>388</v>
      </c>
      <c r="B93" s="58" t="s">
        <v>122</v>
      </c>
      <c r="C93" s="59">
        <v>151064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40">
        <f>SUM(C93:H93)</f>
        <v>151064</v>
      </c>
      <c r="J93" s="41">
        <f t="shared" si="20"/>
        <v>1</v>
      </c>
      <c r="K93" s="41">
        <f t="shared" si="20"/>
        <v>0</v>
      </c>
      <c r="L93" s="41">
        <f t="shared" si="20"/>
        <v>0</v>
      </c>
      <c r="M93" s="41">
        <f t="shared" si="20"/>
        <v>0</v>
      </c>
      <c r="N93" s="41">
        <f t="shared" si="20"/>
        <v>0</v>
      </c>
      <c r="O93" s="41">
        <f t="shared" si="20"/>
        <v>0</v>
      </c>
    </row>
    <row r="94" spans="1:15" s="38" customFormat="1" ht="12.75" customHeight="1">
      <c r="A94" s="14">
        <v>389</v>
      </c>
      <c r="B94" s="39" t="s">
        <v>123</v>
      </c>
      <c r="C94" s="61">
        <v>33609</v>
      </c>
      <c r="D94" s="62">
        <v>0</v>
      </c>
      <c r="E94" s="62">
        <v>12215</v>
      </c>
      <c r="F94" s="62">
        <v>0</v>
      </c>
      <c r="G94" s="62">
        <v>0</v>
      </c>
      <c r="H94" s="62">
        <v>0</v>
      </c>
      <c r="I94" s="40">
        <f>SUM(C94:H94)</f>
        <v>45824</v>
      </c>
      <c r="J94" s="41">
        <f t="shared" si="20"/>
        <v>0.733436627094972</v>
      </c>
      <c r="K94" s="41">
        <f t="shared" si="20"/>
        <v>0</v>
      </c>
      <c r="L94" s="41">
        <f t="shared" si="20"/>
        <v>0.2665633729050279</v>
      </c>
      <c r="M94" s="41">
        <f t="shared" si="20"/>
        <v>0</v>
      </c>
      <c r="N94" s="41">
        <f t="shared" si="20"/>
        <v>0</v>
      </c>
      <c r="O94" s="41">
        <f t="shared" si="20"/>
        <v>0</v>
      </c>
    </row>
    <row r="95" spans="1:15" s="38" customFormat="1" ht="12.75" customHeight="1">
      <c r="A95" s="14">
        <v>390</v>
      </c>
      <c r="B95" s="39" t="s">
        <v>28</v>
      </c>
      <c r="C95" s="61">
        <v>882982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40">
        <f t="shared" si="18"/>
        <v>882982</v>
      </c>
      <c r="J95" s="41">
        <f t="shared" si="19"/>
        <v>1</v>
      </c>
      <c r="K95" s="41">
        <f t="shared" si="19"/>
        <v>0</v>
      </c>
      <c r="L95" s="41">
        <f t="shared" si="19"/>
        <v>0</v>
      </c>
      <c r="M95" s="41">
        <f t="shared" si="19"/>
        <v>0</v>
      </c>
      <c r="N95" s="41">
        <f t="shared" si="19"/>
        <v>0</v>
      </c>
      <c r="O95" s="41">
        <f t="shared" si="19"/>
        <v>0</v>
      </c>
    </row>
    <row r="96" spans="1:15" s="38" customFormat="1" ht="12.75" customHeight="1">
      <c r="A96" s="14">
        <v>391</v>
      </c>
      <c r="B96" s="39" t="s">
        <v>29</v>
      </c>
      <c r="C96" s="61">
        <v>7729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40">
        <f t="shared" si="18"/>
        <v>7729</v>
      </c>
      <c r="J96" s="41">
        <f t="shared" si="19"/>
        <v>1</v>
      </c>
      <c r="K96" s="41">
        <f t="shared" si="19"/>
        <v>0</v>
      </c>
      <c r="L96" s="41">
        <f t="shared" si="19"/>
        <v>0</v>
      </c>
      <c r="M96" s="41">
        <f t="shared" si="19"/>
        <v>0</v>
      </c>
      <c r="N96" s="41">
        <f t="shared" si="19"/>
        <v>0</v>
      </c>
      <c r="O96" s="41">
        <f t="shared" si="19"/>
        <v>0</v>
      </c>
    </row>
    <row r="97" spans="1:15" ht="12.75" customHeight="1">
      <c r="A97" s="15">
        <v>392</v>
      </c>
      <c r="B97" s="54" t="s">
        <v>30</v>
      </c>
      <c r="C97" s="46">
        <v>299005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36">
        <f t="shared" si="18"/>
        <v>299005</v>
      </c>
      <c r="J97" s="37">
        <f t="shared" si="19"/>
        <v>1</v>
      </c>
      <c r="K97" s="37">
        <f t="shared" si="19"/>
        <v>0</v>
      </c>
      <c r="L97" s="37">
        <f t="shared" si="19"/>
        <v>0</v>
      </c>
      <c r="M97" s="37">
        <f t="shared" si="19"/>
        <v>0</v>
      </c>
      <c r="N97" s="37">
        <f t="shared" si="19"/>
        <v>0</v>
      </c>
      <c r="O97" s="37">
        <f t="shared" si="19"/>
        <v>0</v>
      </c>
    </row>
    <row r="98" spans="1:15" ht="12.75" customHeight="1">
      <c r="A98" s="57">
        <v>392</v>
      </c>
      <c r="B98" s="58" t="s">
        <v>31</v>
      </c>
      <c r="C98" s="59">
        <v>141424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40">
        <f t="shared" si="18"/>
        <v>141424</v>
      </c>
      <c r="J98" s="41">
        <f t="shared" si="19"/>
        <v>1</v>
      </c>
      <c r="K98" s="41">
        <f t="shared" si="19"/>
        <v>0</v>
      </c>
      <c r="L98" s="41">
        <f t="shared" si="19"/>
        <v>0</v>
      </c>
      <c r="M98" s="41">
        <f t="shared" si="19"/>
        <v>0</v>
      </c>
      <c r="N98" s="41">
        <f t="shared" si="19"/>
        <v>0</v>
      </c>
      <c r="O98" s="41">
        <f t="shared" si="19"/>
        <v>0</v>
      </c>
    </row>
    <row r="99" spans="1:15" s="38" customFormat="1" ht="12.75" customHeight="1">
      <c r="A99" s="14">
        <v>393</v>
      </c>
      <c r="B99" s="39" t="s">
        <v>32</v>
      </c>
      <c r="C99" s="61">
        <v>529337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40">
        <f t="shared" si="18"/>
        <v>529337</v>
      </c>
      <c r="J99" s="41">
        <f t="shared" si="19"/>
        <v>1</v>
      </c>
      <c r="K99" s="41">
        <f t="shared" si="19"/>
        <v>0</v>
      </c>
      <c r="L99" s="41">
        <f t="shared" si="19"/>
        <v>0</v>
      </c>
      <c r="M99" s="41">
        <f t="shared" si="19"/>
        <v>0</v>
      </c>
      <c r="N99" s="41">
        <f t="shared" si="19"/>
        <v>0</v>
      </c>
      <c r="O99" s="41">
        <f t="shared" si="19"/>
        <v>0</v>
      </c>
    </row>
    <row r="100" spans="1:15" s="38" customFormat="1" ht="12.75" customHeight="1">
      <c r="A100" s="14">
        <v>394</v>
      </c>
      <c r="B100" s="39" t="s">
        <v>124</v>
      </c>
      <c r="C100" s="61">
        <v>181526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40">
        <f>SUM(C100:H100)</f>
        <v>181526</v>
      </c>
      <c r="J100" s="41">
        <f aca="true" t="shared" si="21" ref="J100:O100">C100/$I100</f>
        <v>1</v>
      </c>
      <c r="K100" s="41">
        <f t="shared" si="21"/>
        <v>0</v>
      </c>
      <c r="L100" s="41">
        <f t="shared" si="21"/>
        <v>0</v>
      </c>
      <c r="M100" s="41">
        <f t="shared" si="21"/>
        <v>0</v>
      </c>
      <c r="N100" s="41">
        <f t="shared" si="21"/>
        <v>0</v>
      </c>
      <c r="O100" s="41">
        <f t="shared" si="21"/>
        <v>0</v>
      </c>
    </row>
    <row r="101" spans="1:15" s="38" customFormat="1" ht="12.75" customHeight="1">
      <c r="A101" s="14">
        <v>395</v>
      </c>
      <c r="B101" s="39" t="s">
        <v>33</v>
      </c>
      <c r="C101" s="61">
        <v>416552</v>
      </c>
      <c r="D101" s="62">
        <v>32322</v>
      </c>
      <c r="E101" s="62">
        <v>0</v>
      </c>
      <c r="F101" s="62">
        <v>1516</v>
      </c>
      <c r="G101" s="62">
        <v>0</v>
      </c>
      <c r="H101" s="62">
        <v>0</v>
      </c>
      <c r="I101" s="40">
        <f t="shared" si="18"/>
        <v>450390</v>
      </c>
      <c r="J101" s="41">
        <f t="shared" si="19"/>
        <v>0.9248695574946157</v>
      </c>
      <c r="K101" s="41">
        <f t="shared" si="19"/>
        <v>0.07176447079198028</v>
      </c>
      <c r="L101" s="41">
        <f t="shared" si="19"/>
        <v>0</v>
      </c>
      <c r="M101" s="41">
        <f t="shared" si="19"/>
        <v>0.003365971713403939</v>
      </c>
      <c r="N101" s="41">
        <f t="shared" si="19"/>
        <v>0</v>
      </c>
      <c r="O101" s="41">
        <f t="shared" si="19"/>
        <v>0</v>
      </c>
    </row>
    <row r="102" spans="1:15" ht="12.75" customHeight="1">
      <c r="A102" s="15">
        <v>395</v>
      </c>
      <c r="B102" s="54" t="s">
        <v>34</v>
      </c>
      <c r="C102" s="46">
        <v>427046</v>
      </c>
      <c r="D102" s="47">
        <v>11202</v>
      </c>
      <c r="E102" s="47">
        <v>0</v>
      </c>
      <c r="F102" s="47">
        <v>701</v>
      </c>
      <c r="G102" s="47">
        <v>0</v>
      </c>
      <c r="H102" s="47">
        <v>0</v>
      </c>
      <c r="I102" s="36">
        <f t="shared" si="18"/>
        <v>438949</v>
      </c>
      <c r="J102" s="37">
        <f t="shared" si="19"/>
        <v>0.9728829545117997</v>
      </c>
      <c r="K102" s="37">
        <f t="shared" si="19"/>
        <v>0.025520049026196666</v>
      </c>
      <c r="L102" s="37">
        <f t="shared" si="19"/>
        <v>0</v>
      </c>
      <c r="M102" s="37">
        <f t="shared" si="19"/>
        <v>0.0015969964620035585</v>
      </c>
      <c r="N102" s="37">
        <f>G102/$I102</f>
        <v>0</v>
      </c>
      <c r="O102" s="37">
        <f>H102/$I102</f>
        <v>0</v>
      </c>
    </row>
    <row r="103" spans="1:15" ht="12.75" customHeight="1">
      <c r="A103" s="57">
        <v>395</v>
      </c>
      <c r="B103" s="58" t="s">
        <v>35</v>
      </c>
      <c r="C103" s="59">
        <v>309001</v>
      </c>
      <c r="D103" s="60">
        <v>3807</v>
      </c>
      <c r="E103" s="60">
        <v>0</v>
      </c>
      <c r="F103" s="60">
        <v>344</v>
      </c>
      <c r="G103" s="60">
        <v>0</v>
      </c>
      <c r="H103" s="60">
        <v>0</v>
      </c>
      <c r="I103" s="40">
        <f t="shared" si="18"/>
        <v>313152</v>
      </c>
      <c r="J103" s="41">
        <f t="shared" si="19"/>
        <v>0.9867444563662375</v>
      </c>
      <c r="K103" s="41">
        <f t="shared" si="19"/>
        <v>0.012157035561005518</v>
      </c>
      <c r="L103" s="41">
        <f t="shared" si="19"/>
        <v>0</v>
      </c>
      <c r="M103" s="41">
        <f t="shared" si="19"/>
        <v>0.0010985080727569999</v>
      </c>
      <c r="N103" s="41">
        <f t="shared" si="19"/>
        <v>0</v>
      </c>
      <c r="O103" s="41">
        <f t="shared" si="19"/>
        <v>0</v>
      </c>
    </row>
    <row r="104" spans="1:15" s="38" customFormat="1" ht="12.75" customHeight="1">
      <c r="A104" s="14">
        <v>395</v>
      </c>
      <c r="B104" s="39" t="s">
        <v>36</v>
      </c>
      <c r="C104" s="61">
        <v>223695</v>
      </c>
      <c r="D104" s="62">
        <v>8150</v>
      </c>
      <c r="E104" s="62">
        <v>0</v>
      </c>
      <c r="F104" s="62">
        <v>2647</v>
      </c>
      <c r="G104" s="62">
        <v>0</v>
      </c>
      <c r="H104" s="62">
        <v>0</v>
      </c>
      <c r="I104" s="40">
        <f t="shared" si="18"/>
        <v>234492</v>
      </c>
      <c r="J104" s="41">
        <f t="shared" si="19"/>
        <v>0.9539557852719922</v>
      </c>
      <c r="K104" s="41">
        <f t="shared" si="19"/>
        <v>0.03475598314654658</v>
      </c>
      <c r="L104" s="41">
        <f t="shared" si="19"/>
        <v>0</v>
      </c>
      <c r="M104" s="41">
        <f t="shared" si="19"/>
        <v>0.011288231581461201</v>
      </c>
      <c r="N104" s="41">
        <f t="shared" si="19"/>
        <v>0</v>
      </c>
      <c r="O104" s="41">
        <f t="shared" si="19"/>
        <v>0</v>
      </c>
    </row>
    <row r="105" spans="1:15" s="38" customFormat="1" ht="12.75" customHeight="1">
      <c r="A105" s="14">
        <v>395</v>
      </c>
      <c r="B105" s="39" t="s">
        <v>37</v>
      </c>
      <c r="C105" s="61">
        <v>594851</v>
      </c>
      <c r="D105" s="62">
        <v>18380</v>
      </c>
      <c r="E105" s="62">
        <v>0</v>
      </c>
      <c r="F105" s="62">
        <v>23421</v>
      </c>
      <c r="G105" s="62">
        <v>0</v>
      </c>
      <c r="H105" s="62">
        <v>0</v>
      </c>
      <c r="I105" s="40">
        <f t="shared" si="18"/>
        <v>636652</v>
      </c>
      <c r="J105" s="41">
        <f t="shared" si="19"/>
        <v>0.9343424665280248</v>
      </c>
      <c r="K105" s="41">
        <f t="shared" si="19"/>
        <v>0.028869775010523804</v>
      </c>
      <c r="L105" s="41">
        <f t="shared" si="19"/>
        <v>0</v>
      </c>
      <c r="M105" s="41">
        <f t="shared" si="19"/>
        <v>0.03678775846145147</v>
      </c>
      <c r="N105" s="41">
        <f t="shared" si="19"/>
        <v>0</v>
      </c>
      <c r="O105" s="41">
        <f t="shared" si="19"/>
        <v>0</v>
      </c>
    </row>
    <row r="106" spans="1:15" s="38" customFormat="1" ht="12.75" customHeight="1">
      <c r="A106" s="14">
        <v>395</v>
      </c>
      <c r="B106" s="39" t="s">
        <v>38</v>
      </c>
      <c r="C106" s="61">
        <v>366254</v>
      </c>
      <c r="D106" s="62">
        <v>8709</v>
      </c>
      <c r="E106" s="62">
        <v>0</v>
      </c>
      <c r="F106" s="62">
        <v>4031</v>
      </c>
      <c r="G106" s="62">
        <v>0</v>
      </c>
      <c r="H106" s="62">
        <v>0</v>
      </c>
      <c r="I106" s="40">
        <f t="shared" si="18"/>
        <v>378994</v>
      </c>
      <c r="J106" s="41">
        <f t="shared" si="19"/>
        <v>0.9663846921059436</v>
      </c>
      <c r="K106" s="41">
        <f t="shared" si="19"/>
        <v>0.022979255608268204</v>
      </c>
      <c r="L106" s="41">
        <f t="shared" si="19"/>
        <v>0</v>
      </c>
      <c r="M106" s="41">
        <f t="shared" si="19"/>
        <v>0.010636052285788166</v>
      </c>
      <c r="N106" s="41">
        <f t="shared" si="19"/>
        <v>0</v>
      </c>
      <c r="O106" s="41">
        <f t="shared" si="19"/>
        <v>0</v>
      </c>
    </row>
    <row r="107" spans="1:15" ht="12.75" customHeight="1">
      <c r="A107" s="15">
        <v>395</v>
      </c>
      <c r="B107" s="54" t="s">
        <v>125</v>
      </c>
      <c r="C107" s="46">
        <v>105823</v>
      </c>
      <c r="D107" s="47">
        <v>0</v>
      </c>
      <c r="E107" s="47">
        <v>0</v>
      </c>
      <c r="F107" s="47">
        <v>1833</v>
      </c>
      <c r="G107" s="47">
        <v>0</v>
      </c>
      <c r="H107" s="47">
        <v>0</v>
      </c>
      <c r="I107" s="36">
        <f>SUM(C107:H107)</f>
        <v>107656</v>
      </c>
      <c r="J107" s="37">
        <f aca="true" t="shared" si="22" ref="J107:O107">C107/$I107</f>
        <v>0.9829735453667237</v>
      </c>
      <c r="K107" s="37">
        <f t="shared" si="22"/>
        <v>0</v>
      </c>
      <c r="L107" s="37">
        <f t="shared" si="22"/>
        <v>0</v>
      </c>
      <c r="M107" s="37">
        <f t="shared" si="22"/>
        <v>0.017026454633276362</v>
      </c>
      <c r="N107" s="37">
        <f t="shared" si="22"/>
        <v>0</v>
      </c>
      <c r="O107" s="37">
        <f t="shared" si="22"/>
        <v>0</v>
      </c>
    </row>
    <row r="108" spans="1:15" ht="12.75" customHeight="1">
      <c r="A108" s="57">
        <v>396</v>
      </c>
      <c r="B108" s="58" t="s">
        <v>39</v>
      </c>
      <c r="C108" s="59">
        <v>8068974</v>
      </c>
      <c r="D108" s="60">
        <v>42683085</v>
      </c>
      <c r="E108" s="60">
        <v>16096</v>
      </c>
      <c r="F108" s="60">
        <v>43692888</v>
      </c>
      <c r="G108" s="60">
        <v>0</v>
      </c>
      <c r="H108" s="60">
        <v>62584630</v>
      </c>
      <c r="I108" s="40">
        <f t="shared" si="18"/>
        <v>157045673</v>
      </c>
      <c r="J108" s="41">
        <f t="shared" si="19"/>
        <v>0.05137979191569322</v>
      </c>
      <c r="K108" s="41">
        <f t="shared" si="19"/>
        <v>0.27178771744956004</v>
      </c>
      <c r="L108" s="41">
        <f t="shared" si="19"/>
        <v>0.0001024924768223318</v>
      </c>
      <c r="M108" s="41">
        <f t="shared" si="19"/>
        <v>0.27821771313622884</v>
      </c>
      <c r="N108" s="41">
        <f t="shared" si="19"/>
        <v>0</v>
      </c>
      <c r="O108" s="41">
        <f t="shared" si="19"/>
        <v>0.39851228502169556</v>
      </c>
    </row>
    <row r="109" spans="1:15" s="38" customFormat="1" ht="12.75" customHeight="1">
      <c r="A109" s="14">
        <v>397</v>
      </c>
      <c r="B109" s="39" t="s">
        <v>40</v>
      </c>
      <c r="C109" s="61">
        <v>97400</v>
      </c>
      <c r="D109" s="62">
        <v>39465</v>
      </c>
      <c r="E109" s="62">
        <v>0</v>
      </c>
      <c r="F109" s="62">
        <v>0</v>
      </c>
      <c r="G109" s="62">
        <v>0</v>
      </c>
      <c r="H109" s="62">
        <v>0</v>
      </c>
      <c r="I109" s="40">
        <f t="shared" si="18"/>
        <v>136865</v>
      </c>
      <c r="J109" s="41">
        <f t="shared" si="19"/>
        <v>0.7116501662221898</v>
      </c>
      <c r="K109" s="41">
        <f t="shared" si="19"/>
        <v>0.28834983377781026</v>
      </c>
      <c r="L109" s="41">
        <f t="shared" si="19"/>
        <v>0</v>
      </c>
      <c r="M109" s="41">
        <f t="shared" si="19"/>
        <v>0</v>
      </c>
      <c r="N109" s="41">
        <f t="shared" si="19"/>
        <v>0</v>
      </c>
      <c r="O109" s="41">
        <f t="shared" si="19"/>
        <v>0</v>
      </c>
    </row>
    <row r="110" spans="1:15" s="38" customFormat="1" ht="12.75" customHeight="1">
      <c r="A110" s="14">
        <v>398</v>
      </c>
      <c r="B110" s="39" t="s">
        <v>41</v>
      </c>
      <c r="C110" s="61">
        <v>47943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40">
        <f t="shared" si="18"/>
        <v>47943</v>
      </c>
      <c r="J110" s="41">
        <f t="shared" si="19"/>
        <v>1</v>
      </c>
      <c r="K110" s="41">
        <f t="shared" si="19"/>
        <v>0</v>
      </c>
      <c r="L110" s="41">
        <f t="shared" si="19"/>
        <v>0</v>
      </c>
      <c r="M110" s="41">
        <f t="shared" si="19"/>
        <v>0</v>
      </c>
      <c r="N110" s="41">
        <f t="shared" si="19"/>
        <v>0</v>
      </c>
      <c r="O110" s="41">
        <f t="shared" si="19"/>
        <v>0</v>
      </c>
    </row>
    <row r="111" spans="1:15" s="38" customFormat="1" ht="12.75" customHeight="1">
      <c r="A111" s="14">
        <v>398</v>
      </c>
      <c r="B111" s="39" t="s">
        <v>42</v>
      </c>
      <c r="C111" s="61">
        <v>139501</v>
      </c>
      <c r="D111" s="62">
        <v>13768</v>
      </c>
      <c r="E111" s="62">
        <v>0</v>
      </c>
      <c r="F111" s="62">
        <v>16745</v>
      </c>
      <c r="G111" s="62">
        <v>0</v>
      </c>
      <c r="H111" s="62">
        <v>0</v>
      </c>
      <c r="I111" s="40">
        <f t="shared" si="18"/>
        <v>170014</v>
      </c>
      <c r="J111" s="41">
        <f t="shared" si="19"/>
        <v>0.8205265448727752</v>
      </c>
      <c r="K111" s="41">
        <f t="shared" si="19"/>
        <v>0.08098156622395802</v>
      </c>
      <c r="L111" s="41">
        <f t="shared" si="19"/>
        <v>0</v>
      </c>
      <c r="M111" s="41">
        <f t="shared" si="19"/>
        <v>0.0984918889032668</v>
      </c>
      <c r="N111" s="41">
        <f t="shared" si="19"/>
        <v>0</v>
      </c>
      <c r="O111" s="41">
        <f t="shared" si="19"/>
        <v>0</v>
      </c>
    </row>
    <row r="112" spans="1:15" ht="12.75" customHeight="1">
      <c r="A112" s="15">
        <v>398</v>
      </c>
      <c r="B112" s="54" t="s">
        <v>126</v>
      </c>
      <c r="C112" s="46">
        <v>11708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36">
        <f>SUM(C112:H112)</f>
        <v>11708</v>
      </c>
      <c r="J112" s="37">
        <f aca="true" t="shared" si="23" ref="J112:O113">C112/$I112</f>
        <v>1</v>
      </c>
      <c r="K112" s="37">
        <f t="shared" si="23"/>
        <v>0</v>
      </c>
      <c r="L112" s="37">
        <f t="shared" si="23"/>
        <v>0</v>
      </c>
      <c r="M112" s="37">
        <f t="shared" si="23"/>
        <v>0</v>
      </c>
      <c r="N112" s="37">
        <f t="shared" si="23"/>
        <v>0</v>
      </c>
      <c r="O112" s="37">
        <f t="shared" si="23"/>
        <v>0</v>
      </c>
    </row>
    <row r="113" spans="1:15" s="38" customFormat="1" ht="12.75" customHeight="1">
      <c r="A113" s="57">
        <v>399</v>
      </c>
      <c r="B113" s="58" t="s">
        <v>43</v>
      </c>
      <c r="C113" s="59">
        <v>272075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40">
        <f>SUM(C113:H113)</f>
        <v>272075</v>
      </c>
      <c r="J113" s="41">
        <f t="shared" si="23"/>
        <v>1</v>
      </c>
      <c r="K113" s="41">
        <f t="shared" si="23"/>
        <v>0</v>
      </c>
      <c r="L113" s="41">
        <f t="shared" si="23"/>
        <v>0</v>
      </c>
      <c r="M113" s="41">
        <f t="shared" si="23"/>
        <v>0</v>
      </c>
      <c r="N113" s="41">
        <f t="shared" si="23"/>
        <v>0</v>
      </c>
      <c r="O113" s="41">
        <f t="shared" si="23"/>
        <v>0</v>
      </c>
    </row>
    <row r="114" spans="1:15" ht="12.75" customHeight="1">
      <c r="A114" s="15">
        <v>399</v>
      </c>
      <c r="B114" s="54" t="s">
        <v>127</v>
      </c>
      <c r="C114" s="55">
        <v>94507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30">
        <f t="shared" si="18"/>
        <v>94507</v>
      </c>
      <c r="J114" s="31">
        <f t="shared" si="19"/>
        <v>1</v>
      </c>
      <c r="K114" s="31">
        <f t="shared" si="19"/>
        <v>0</v>
      </c>
      <c r="L114" s="31">
        <f t="shared" si="19"/>
        <v>0</v>
      </c>
      <c r="M114" s="31">
        <f t="shared" si="19"/>
        <v>0</v>
      </c>
      <c r="N114" s="31">
        <f t="shared" si="19"/>
        <v>0</v>
      </c>
      <c r="O114" s="31">
        <f t="shared" si="19"/>
        <v>0</v>
      </c>
    </row>
    <row r="115" spans="1:15" ht="12.75">
      <c r="A115" s="11"/>
      <c r="B115" s="12" t="s">
        <v>44</v>
      </c>
      <c r="C115" s="13">
        <f aca="true" t="shared" si="24" ref="C115:H115">SUM(C88:C114)</f>
        <v>14010406</v>
      </c>
      <c r="D115" s="13">
        <f t="shared" si="24"/>
        <v>42818888</v>
      </c>
      <c r="E115" s="13">
        <f t="shared" si="24"/>
        <v>29321</v>
      </c>
      <c r="F115" s="13">
        <f t="shared" si="24"/>
        <v>43744126</v>
      </c>
      <c r="G115" s="13">
        <f t="shared" si="24"/>
        <v>0</v>
      </c>
      <c r="H115" s="13">
        <f t="shared" si="24"/>
        <v>62584630</v>
      </c>
      <c r="I115" s="10">
        <f>SUM(I88:I114)</f>
        <v>163187371</v>
      </c>
      <c r="J115" s="43">
        <f aca="true" t="shared" si="25" ref="J115:O115">C115/$I115</f>
        <v>0.08585471972582977</v>
      </c>
      <c r="K115" s="44">
        <f t="shared" si="25"/>
        <v>0.2623909420049423</v>
      </c>
      <c r="L115" s="45">
        <f t="shared" si="25"/>
        <v>0.00017967689423711595</v>
      </c>
      <c r="M115" s="43">
        <f t="shared" si="25"/>
        <v>0.2680607312437186</v>
      </c>
      <c r="N115" s="44">
        <f t="shared" si="25"/>
        <v>0</v>
      </c>
      <c r="O115" s="45">
        <f t="shared" si="25"/>
        <v>0.3835139301312722</v>
      </c>
    </row>
    <row r="116" spans="1:15" ht="12.75">
      <c r="A116" s="6"/>
      <c r="B116" s="7"/>
      <c r="C116" s="7"/>
      <c r="D116" s="7"/>
      <c r="E116" s="7"/>
      <c r="F116" s="7"/>
      <c r="G116" s="7"/>
      <c r="H116" s="7"/>
      <c r="I116" s="53"/>
      <c r="J116" s="8"/>
      <c r="K116" s="8"/>
      <c r="L116" s="8"/>
      <c r="M116" s="8"/>
      <c r="N116" s="8"/>
      <c r="O116" s="9"/>
    </row>
    <row r="117" spans="1:15" ht="13.5" thickBot="1">
      <c r="A117" s="16"/>
      <c r="B117" s="17" t="s">
        <v>45</v>
      </c>
      <c r="C117" s="18">
        <f aca="true" t="shared" si="26" ref="C117:I117">C115+C86+C76+C72</f>
        <v>164591579</v>
      </c>
      <c r="D117" s="18">
        <f t="shared" si="26"/>
        <v>120068571</v>
      </c>
      <c r="E117" s="18">
        <f t="shared" si="26"/>
        <v>2039208</v>
      </c>
      <c r="F117" s="18">
        <f t="shared" si="26"/>
        <v>97320273</v>
      </c>
      <c r="G117" s="18">
        <f t="shared" si="26"/>
        <v>250796</v>
      </c>
      <c r="H117" s="18">
        <f t="shared" si="26"/>
        <v>370439998</v>
      </c>
      <c r="I117" s="19">
        <f t="shared" si="26"/>
        <v>754710425</v>
      </c>
      <c r="J117" s="5">
        <f aca="true" t="shared" si="27" ref="J117:O117">C117/$I117</f>
        <v>0.21808573665853365</v>
      </c>
      <c r="K117" s="5">
        <f t="shared" si="27"/>
        <v>0.1590922385893901</v>
      </c>
      <c r="L117" s="5">
        <f t="shared" si="27"/>
        <v>0.002701974071711014</v>
      </c>
      <c r="M117" s="5">
        <f t="shared" si="27"/>
        <v>0.12895048190171746</v>
      </c>
      <c r="N117" s="5">
        <f t="shared" si="27"/>
        <v>0.0003323075867144673</v>
      </c>
      <c r="O117" s="5">
        <f t="shared" si="27"/>
        <v>0.4908372611919333</v>
      </c>
    </row>
    <row r="118" ht="13.5" thickTop="1"/>
  </sheetData>
  <sheetProtection/>
  <mergeCells count="3">
    <mergeCell ref="C1:I1"/>
    <mergeCell ref="J1:O1"/>
    <mergeCell ref="A1:B1"/>
  </mergeCells>
  <conditionalFormatting sqref="A3:O70">
    <cfRule type="expression" priority="9" dxfId="9" stopIfTrue="1">
      <formula>MOD(ROW(),5)=2</formula>
    </cfRule>
  </conditionalFormatting>
  <conditionalFormatting sqref="C78:O82">
    <cfRule type="expression" priority="8" dxfId="9" stopIfTrue="1">
      <formula>MOD(ROW(),5)=2</formula>
    </cfRule>
  </conditionalFormatting>
  <conditionalFormatting sqref="C83:O85">
    <cfRule type="expression" priority="7" dxfId="9" stopIfTrue="1">
      <formula>MOD(ROW(),5)=2</formula>
    </cfRule>
  </conditionalFormatting>
  <conditionalFormatting sqref="C88:O92">
    <cfRule type="expression" priority="6" dxfId="9" stopIfTrue="1">
      <formula>MOD(ROW(),5)=2</formula>
    </cfRule>
  </conditionalFormatting>
  <conditionalFormatting sqref="C93:O102">
    <cfRule type="expression" priority="5" dxfId="9" stopIfTrue="1">
      <formula>MOD(ROW(),5)=2</formula>
    </cfRule>
  </conditionalFormatting>
  <conditionalFormatting sqref="C103:O107">
    <cfRule type="expression" priority="4" dxfId="9" stopIfTrue="1">
      <formula>MOD(ROW(),5)=2</formula>
    </cfRule>
  </conditionalFormatting>
  <conditionalFormatting sqref="C108:O112">
    <cfRule type="expression" priority="3" dxfId="9" stopIfTrue="1">
      <formula>MOD(ROW(),5)=2</formula>
    </cfRule>
  </conditionalFormatting>
  <conditionalFormatting sqref="C113:O114">
    <cfRule type="expression" priority="2" dxfId="9" stopIfTrue="1">
      <formula>MOD(ROW(),5)=2</formula>
    </cfRule>
  </conditionalFormatting>
  <conditionalFormatting sqref="C74:O75">
    <cfRule type="expression" priority="1" dxfId="9" stopIfTrue="1">
      <formula>MOD(ROW(),5)=2</formula>
    </cfRule>
  </conditionalFormatting>
  <printOptions horizontalCentered="1"/>
  <pageMargins left="0.25" right="0.25" top="0.7" bottom="0.16" header="0.5" footer="0.5"/>
  <pageSetup horizontalDpi="600" verticalDpi="600" orientation="portrait" paperSize="5" scale="80" r:id="rId1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2009-07-21T19:55:19Z</cp:lastPrinted>
  <dcterms:created xsi:type="dcterms:W3CDTF">2003-11-24T19:14:29Z</dcterms:created>
  <dcterms:modified xsi:type="dcterms:W3CDTF">2009-07-21T19:55:22Z</dcterms:modified>
  <cp:category/>
  <cp:version/>
  <cp:contentType/>
  <cp:contentStatus/>
</cp:coreProperties>
</file>