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600 - Supplies  - by fund" sheetId="1" r:id="rId1"/>
  </sheets>
  <definedNames>
    <definedName name="_xlnm.Print_Titles" localSheetId="0">'Obj600 - Supplies  - by fund'!$A:$B,'Obj600 - Supplies  - by fund'!$1:$2</definedName>
  </definedNames>
  <calcPr fullCalcOnLoad="1"/>
</workbook>
</file>

<file path=xl/sharedStrings.xml><?xml version="1.0" encoding="utf-8"?>
<sst xmlns="http://schemas.openxmlformats.org/spreadsheetml/2006/main" count="129" uniqueCount="128">
  <si>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</si>
  <si>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</si>
  <si>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</si>
  <si>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</si>
  <si>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</si>
  <si>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</si>
  <si>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</si>
  <si>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</si>
  <si>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Other Supplies Services Expenditures</t>
  </si>
  <si>
    <t>Percent       General Funds</t>
  </si>
  <si>
    <t xml:space="preserve">Percent        Special Fund Federal </t>
  </si>
  <si>
    <t>Percent                NCLB Federal Funds</t>
  </si>
  <si>
    <t>Percent           Other Special Funds</t>
  </si>
  <si>
    <t>Percent           Debt Service Funds</t>
  </si>
  <si>
    <t>Percent               Capital Project Funds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</si>
  <si>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</si>
  <si>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</si>
  <si>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</si>
  <si>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</si>
  <si>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</si>
  <si>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</si>
  <si>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</si>
  <si>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</si>
  <si>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</si>
  <si>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</si>
  <si>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</si>
  <si>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</si>
  <si>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</si>
  <si>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</si>
  <si>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</si>
  <si>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</si>
  <si>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</si>
  <si>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</si>
  <si>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</si>
  <si>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</si>
  <si>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</si>
  <si>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</si>
  <si>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</si>
  <si>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</si>
  <si>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</si>
  <si>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</si>
  <si>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</si>
  <si>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</si>
  <si>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</si>
  <si>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</si>
  <si>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</si>
  <si>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</si>
  <si>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</si>
  <si>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</si>
  <si>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</si>
  <si>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</si>
  <si>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</si>
  <si>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</si>
  <si>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</si>
  <si>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</si>
  <si>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</si>
  <si>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</si>
  <si>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</si>
  <si>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</si>
  <si>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</si>
  <si>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</si>
  <si>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</si>
  <si>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</si>
  <si>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</si>
  <si>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</si>
  <si>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</si>
  <si>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</si>
  <si>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</si>
  <si>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</si>
  <si>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</si>
  <si>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</si>
  <si>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</si>
  <si>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</si>
  <si>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</si>
  <si>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</si>
  <si>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</si>
  <si>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</si>
  <si>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</si>
  <si>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</si>
  <si>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</si>
  <si>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</si>
  <si>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</si>
  <si>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</si>
  <si>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</si>
  <si>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</si>
  <si>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</si>
  <si>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</si>
  <si>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</si>
  <si>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</si>
  <si>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</si>
  <si>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</si>
  <si>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</si>
  <si>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</si>
  <si>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</si>
  <si>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</si>
  <si>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</si>
  <si>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</si>
  <si>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</si>
  <si>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</si>
  <si>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</si>
  <si>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</si>
  <si>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</si>
  <si>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</si>
  <si>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</si>
  <si>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</si>
  <si>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</si>
  <si>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</si>
  <si>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</si>
  <si>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</si>
  <si>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</si>
  <si>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</si>
  <si>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</si>
  <si>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</si>
  <si>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</si>
  <si>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Total Districts</t>
  </si>
  <si>
    <t>Supplies - Object Code 600
Expenditures by Fund Source</t>
  </si>
  <si>
    <t>2007-2008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</si>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</sst>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76" applyFont="1" applyFill="1" applyBorder="1" applyAlignment="1">
      <alignment horizontal="right" wrapText="1"/>
      <protection/>
    </xf>
    <xf numFmtId="0" fontId="1" fillId="0" borderId="12" xfId="76" applyFont="1" applyFill="1" applyBorder="1" applyAlignment="1">
      <alignment horizontal="left" wrapText="1"/>
      <protection/>
    </xf>
    <xf numFmtId="10" fontId="4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8" xfId="0" applyFont="1" applyBorder="1" applyAlignment="1">
      <alignment horizontal="left"/>
    </xf>
    <xf numFmtId="164" fontId="4" fillId="0" borderId="11" xfId="0" applyNumberFormat="1" applyFont="1" applyBorder="1" applyAlignment="1">
      <alignment/>
    </xf>
    <xf numFmtId="0" fontId="1" fillId="0" borderId="19" xfId="76" applyFont="1" applyFill="1" applyBorder="1" applyAlignment="1">
      <alignment horizontal="right" wrapText="1"/>
      <protection/>
    </xf>
    <xf numFmtId="0" fontId="1" fillId="0" borderId="10" xfId="76" applyFont="1" applyFill="1" applyBorder="1" applyAlignment="1">
      <alignment horizontal="right" wrapText="1"/>
      <protection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164" fontId="4" fillId="0" borderId="22" xfId="0" applyNumberFormat="1" applyFont="1" applyBorder="1" applyAlignment="1">
      <alignment/>
    </xf>
    <xf numFmtId="164" fontId="4" fillId="33" borderId="22" xfId="0" applyNumberFormat="1" applyFont="1" applyFill="1" applyBorder="1" applyAlignment="1">
      <alignment/>
    </xf>
    <xf numFmtId="10" fontId="4" fillId="0" borderId="23" xfId="0" applyNumberFormat="1" applyFont="1" applyBorder="1" applyAlignment="1">
      <alignment/>
    </xf>
    <xf numFmtId="10" fontId="4" fillId="0" borderId="24" xfId="0" applyNumberFormat="1" applyFont="1" applyBorder="1" applyAlignment="1">
      <alignment/>
    </xf>
    <xf numFmtId="10" fontId="4" fillId="0" borderId="25" xfId="0" applyNumberFormat="1" applyFont="1" applyBorder="1" applyAlignment="1">
      <alignment/>
    </xf>
    <xf numFmtId="10" fontId="3" fillId="0" borderId="10" xfId="0" applyNumberFormat="1" applyFont="1" applyFill="1" applyBorder="1" applyAlignment="1">
      <alignment/>
    </xf>
    <xf numFmtId="10" fontId="1" fillId="0" borderId="26" xfId="76" applyNumberFormat="1" applyFont="1" applyFill="1" applyBorder="1" applyAlignment="1">
      <alignment horizontal="right" wrapText="1"/>
      <protection/>
    </xf>
    <xf numFmtId="0" fontId="1" fillId="0" borderId="27" xfId="76" applyFont="1" applyFill="1" applyBorder="1" applyAlignment="1">
      <alignment horizontal="left" wrapText="1"/>
      <protection/>
    </xf>
    <xf numFmtId="0" fontId="3" fillId="0" borderId="28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/>
    </xf>
    <xf numFmtId="10" fontId="4" fillId="0" borderId="25" xfId="0" applyNumberFormat="1" applyFont="1" applyFill="1" applyBorder="1" applyAlignment="1">
      <alignment/>
    </xf>
    <xf numFmtId="0" fontId="3" fillId="34" borderId="28" xfId="0" applyFont="1" applyFill="1" applyBorder="1" applyAlignment="1">
      <alignment/>
    </xf>
    <xf numFmtId="164" fontId="3" fillId="34" borderId="16" xfId="0" applyNumberFormat="1" applyFont="1" applyFill="1" applyBorder="1" applyAlignment="1">
      <alignment/>
    </xf>
    <xf numFmtId="10" fontId="3" fillId="34" borderId="16" xfId="0" applyNumberFormat="1" applyFont="1" applyFill="1" applyBorder="1" applyAlignment="1">
      <alignment/>
    </xf>
    <xf numFmtId="164" fontId="1" fillId="33" borderId="10" xfId="76" applyNumberFormat="1" applyFont="1" applyFill="1" applyBorder="1" applyAlignment="1">
      <alignment horizontal="right" wrapText="1"/>
      <protection/>
    </xf>
    <xf numFmtId="10" fontId="1" fillId="0" borderId="10" xfId="76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1" fillId="0" borderId="29" xfId="76" applyFont="1" applyFill="1" applyBorder="1" applyAlignment="1">
      <alignment horizontal="left" wrapText="1"/>
      <protection/>
    </xf>
    <xf numFmtId="0" fontId="5" fillId="0" borderId="0" xfId="0" applyFont="1" applyAlignment="1">
      <alignment horizontal="center" vertical="center"/>
    </xf>
    <xf numFmtId="164" fontId="1" fillId="33" borderId="19" xfId="76" applyNumberFormat="1" applyFont="1" applyFill="1" applyBorder="1" applyAlignment="1">
      <alignment horizontal="right" wrapText="1"/>
      <protection/>
    </xf>
    <xf numFmtId="10" fontId="1" fillId="0" borderId="19" xfId="76" applyNumberFormat="1" applyFont="1" applyFill="1" applyBorder="1" applyAlignment="1">
      <alignment horizontal="right" wrapText="1"/>
      <protection/>
    </xf>
    <xf numFmtId="0" fontId="1" fillId="0" borderId="30" xfId="76" applyFont="1" applyFill="1" applyBorder="1" applyAlignment="1">
      <alignment horizontal="left" wrapText="1"/>
      <protection/>
    </xf>
    <xf numFmtId="0" fontId="1" fillId="0" borderId="31" xfId="77" applyFont="1" applyFill="1" applyBorder="1" applyAlignment="1">
      <alignment horizontal="right" wrapText="1"/>
      <protection/>
    </xf>
    <xf numFmtId="0" fontId="1" fillId="0" borderId="32" xfId="77" applyFont="1" applyFill="1" applyBorder="1" applyAlignment="1">
      <alignment horizontal="right" wrapText="1"/>
      <protection/>
    </xf>
    <xf numFmtId="0" fontId="1" fillId="0" borderId="33" xfId="77" applyFont="1" applyFill="1" applyBorder="1" applyAlignment="1">
      <alignment horizontal="left" wrapText="1"/>
      <protection/>
    </xf>
    <xf numFmtId="0" fontId="1" fillId="0" borderId="19" xfId="77" applyFont="1" applyFill="1" applyBorder="1" applyAlignment="1">
      <alignment horizontal="right" wrapText="1"/>
      <protection/>
    </xf>
    <xf numFmtId="0" fontId="1" fillId="0" borderId="10" xfId="77" applyFont="1" applyFill="1" applyBorder="1" applyAlignment="1">
      <alignment horizontal="right" wrapText="1"/>
      <protection/>
    </xf>
    <xf numFmtId="0" fontId="1" fillId="0" borderId="34" xfId="77" applyFont="1" applyFill="1" applyBorder="1" applyAlignment="1">
      <alignment horizontal="right" wrapText="1"/>
      <protection/>
    </xf>
    <xf numFmtId="0" fontId="1" fillId="0" borderId="12" xfId="77" applyFont="1" applyFill="1" applyBorder="1" applyAlignment="1">
      <alignment horizontal="left" wrapText="1"/>
      <protection/>
    </xf>
    <xf numFmtId="0" fontId="1" fillId="0" borderId="35" xfId="76" applyFont="1" applyFill="1" applyBorder="1" applyAlignment="1">
      <alignment horizontal="left" wrapText="1"/>
      <protection/>
    </xf>
    <xf numFmtId="164" fontId="3" fillId="33" borderId="19" xfId="0" applyNumberFormat="1" applyFont="1" applyFill="1" applyBorder="1" applyAlignment="1">
      <alignment/>
    </xf>
    <xf numFmtId="10" fontId="3" fillId="0" borderId="19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19" xfId="76" applyFont="1" applyFill="1" applyBorder="1" applyAlignment="1">
      <alignment wrapText="1"/>
      <protection/>
    </xf>
    <xf numFmtId="0" fontId="1" fillId="0" borderId="19" xfId="76" applyFont="1" applyFill="1" applyBorder="1" applyAlignment="1">
      <alignment horizontal="left" wrapText="1"/>
      <protection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164" fontId="1" fillId="0" borderId="37" xfId="75" applyNumberFormat="1" applyFont="1" applyFill="1" applyBorder="1" applyAlignment="1">
      <alignment horizontal="right" wrapText="1"/>
      <protection/>
    </xf>
    <xf numFmtId="164" fontId="1" fillId="0" borderId="26" xfId="75" applyNumberFormat="1" applyFont="1" applyFill="1" applyBorder="1" applyAlignment="1">
      <alignment horizontal="right" wrapText="1"/>
      <protection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164" fontId="1" fillId="0" borderId="38" xfId="75" applyNumberFormat="1" applyFont="1" applyFill="1" applyBorder="1" applyAlignment="1">
      <alignment horizontal="right" wrapText="1"/>
      <protection/>
    </xf>
    <xf numFmtId="164" fontId="1" fillId="0" borderId="19" xfId="75" applyNumberFormat="1" applyFont="1" applyFill="1" applyBorder="1" applyAlignment="1">
      <alignment horizontal="right" wrapText="1"/>
      <protection/>
    </xf>
    <xf numFmtId="164" fontId="1" fillId="0" borderId="39" xfId="75" applyNumberFormat="1" applyFont="1" applyFill="1" applyBorder="1" applyAlignment="1">
      <alignment horizontal="right" wrapText="1"/>
      <protection/>
    </xf>
    <xf numFmtId="164" fontId="1" fillId="0" borderId="40" xfId="75" applyNumberFormat="1" applyFont="1" applyFill="1" applyBorder="1" applyAlignment="1">
      <alignment horizontal="right" wrapText="1"/>
      <protection/>
    </xf>
    <xf numFmtId="0" fontId="1" fillId="0" borderId="40" xfId="76" applyFont="1" applyFill="1" applyBorder="1" applyAlignment="1">
      <alignment horizontal="right" wrapText="1"/>
      <protection/>
    </xf>
    <xf numFmtId="164" fontId="1" fillId="33" borderId="40" xfId="76" applyNumberFormat="1" applyFont="1" applyFill="1" applyBorder="1" applyAlignment="1">
      <alignment horizontal="right" wrapText="1"/>
      <protection/>
    </xf>
    <xf numFmtId="10" fontId="1" fillId="0" borderId="40" xfId="76" applyNumberFormat="1" applyFont="1" applyFill="1" applyBorder="1" applyAlignment="1">
      <alignment horizontal="right" wrapText="1"/>
      <protection/>
    </xf>
    <xf numFmtId="164" fontId="1" fillId="0" borderId="41" xfId="75" applyNumberFormat="1" applyFont="1" applyFill="1" applyBorder="1" applyAlignment="1">
      <alignment horizontal="right" wrapText="1"/>
      <protection/>
    </xf>
    <xf numFmtId="164" fontId="1" fillId="0" borderId="10" xfId="75" applyNumberFormat="1" applyFont="1" applyFill="1" applyBorder="1" applyAlignment="1">
      <alignment horizontal="right" wrapText="1"/>
      <protection/>
    </xf>
    <xf numFmtId="0" fontId="1" fillId="0" borderId="42" xfId="77" applyFont="1" applyFill="1" applyBorder="1" applyAlignment="1">
      <alignment horizontal="right" wrapText="1"/>
      <protection/>
    </xf>
    <xf numFmtId="0" fontId="1" fillId="0" borderId="43" xfId="77" applyFont="1" applyFill="1" applyBorder="1" applyAlignment="1">
      <alignment horizontal="left" wrapText="1"/>
      <protection/>
    </xf>
    <xf numFmtId="164" fontId="1" fillId="0" borderId="31" xfId="75" applyNumberFormat="1" applyFont="1" applyFill="1" applyBorder="1" applyAlignment="1">
      <alignment horizontal="right" wrapText="1"/>
      <protection/>
    </xf>
    <xf numFmtId="0" fontId="3" fillId="34" borderId="44" xfId="0" applyFont="1" applyFill="1" applyBorder="1" applyAlignment="1">
      <alignment/>
    </xf>
    <xf numFmtId="164" fontId="3" fillId="34" borderId="17" xfId="0" applyNumberFormat="1" applyFont="1" applyFill="1" applyBorder="1" applyAlignment="1">
      <alignment/>
    </xf>
    <xf numFmtId="10" fontId="3" fillId="34" borderId="17" xfId="0" applyNumberFormat="1" applyFont="1" applyFill="1" applyBorder="1" applyAlignment="1">
      <alignment/>
    </xf>
    <xf numFmtId="0" fontId="1" fillId="0" borderId="30" xfId="76" applyFont="1" applyFill="1" applyBorder="1" applyAlignment="1">
      <alignment wrapText="1"/>
      <protection/>
    </xf>
    <xf numFmtId="0" fontId="1" fillId="0" borderId="45" xfId="76" applyFont="1" applyFill="1" applyBorder="1" applyAlignment="1">
      <alignment wrapText="1"/>
      <protection/>
    </xf>
    <xf numFmtId="0" fontId="1" fillId="0" borderId="29" xfId="76" applyFont="1" applyFill="1" applyBorder="1" applyAlignment="1">
      <alignment wrapText="1"/>
      <protection/>
    </xf>
    <xf numFmtId="0" fontId="1" fillId="0" borderId="45" xfId="77" applyFont="1" applyFill="1" applyBorder="1" applyAlignment="1">
      <alignment wrapText="1"/>
      <protection/>
    </xf>
    <xf numFmtId="0" fontId="1" fillId="0" borderId="30" xfId="77" applyFont="1" applyFill="1" applyBorder="1" applyAlignment="1">
      <alignment wrapText="1"/>
      <protection/>
    </xf>
    <xf numFmtId="0" fontId="1" fillId="0" borderId="29" xfId="77" applyFont="1" applyFill="1" applyBorder="1" applyAlignment="1">
      <alignment wrapText="1"/>
      <protection/>
    </xf>
    <xf numFmtId="0" fontId="1" fillId="0" borderId="46" xfId="77" applyFont="1" applyFill="1" applyBorder="1" applyAlignment="1">
      <alignment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rmal_Obj600 - Supplies  - by fund" xfId="75"/>
    <cellStyle name="Normal_Sheet1" xfId="76"/>
    <cellStyle name="Normal_Sheet1_Obj600 - Supplies  - by fund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11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4.00390625" style="1" bestFit="1" customWidth="1"/>
    <col min="2" max="2" width="37.8515625" style="1" customWidth="1"/>
    <col min="3" max="3" width="13.00390625" style="1" bestFit="1" customWidth="1"/>
    <col min="4" max="4" width="11.8515625" style="1" bestFit="1" customWidth="1"/>
    <col min="5" max="5" width="11.57421875" style="1" bestFit="1" customWidth="1"/>
    <col min="6" max="6" width="12.28125" style="1" bestFit="1" customWidth="1"/>
    <col min="7" max="7" width="10.7109375" style="1" bestFit="1" customWidth="1"/>
    <col min="8" max="8" width="12.140625" style="1" bestFit="1" customWidth="1"/>
    <col min="9" max="9" width="14.00390625" style="1" customWidth="1"/>
    <col min="10" max="15" width="11.7109375" style="1" customWidth="1"/>
    <col min="16" max="16384" width="9.140625" style="1" customWidth="1"/>
  </cols>
  <sheetData>
    <row r="1" spans="1:15" s="39" customFormat="1" ht="71.25" customHeight="1">
      <c r="A1" s="57" t="s">
        <v>116</v>
      </c>
      <c r="B1" s="57"/>
      <c r="C1" s="56" t="s">
        <v>115</v>
      </c>
      <c r="D1" s="57"/>
      <c r="E1" s="57"/>
      <c r="F1" s="57"/>
      <c r="G1" s="57"/>
      <c r="H1" s="57"/>
      <c r="I1" s="57"/>
      <c r="J1" s="56" t="s">
        <v>115</v>
      </c>
      <c r="K1" s="57"/>
      <c r="L1" s="57"/>
      <c r="M1" s="57"/>
      <c r="N1" s="57"/>
      <c r="O1" s="57"/>
    </row>
    <row r="2" spans="1:15" ht="51">
      <c r="A2" s="60" t="s">
        <v>0</v>
      </c>
      <c r="B2" s="60" t="s">
        <v>6</v>
      </c>
      <c r="C2" s="61" t="s">
        <v>1</v>
      </c>
      <c r="D2" s="61" t="s">
        <v>2</v>
      </c>
      <c r="E2" s="61" t="s">
        <v>7</v>
      </c>
      <c r="F2" s="61" t="s">
        <v>3</v>
      </c>
      <c r="G2" s="61" t="s">
        <v>4</v>
      </c>
      <c r="H2" s="61" t="s">
        <v>5</v>
      </c>
      <c r="I2" s="62" t="s">
        <v>8</v>
      </c>
      <c r="J2" s="61" t="s">
        <v>9</v>
      </c>
      <c r="K2" s="61" t="s">
        <v>10</v>
      </c>
      <c r="L2" s="61" t="s">
        <v>11</v>
      </c>
      <c r="M2" s="61" t="s">
        <v>12</v>
      </c>
      <c r="N2" s="61" t="s">
        <v>13</v>
      </c>
      <c r="O2" s="61" t="s">
        <v>14</v>
      </c>
    </row>
    <row r="3" spans="1:15" ht="12.75">
      <c r="A3" s="54">
        <v>1</v>
      </c>
      <c r="B3" s="54" t="s">
        <v>15</v>
      </c>
      <c r="C3" s="63">
        <v>3105151</v>
      </c>
      <c r="D3" s="64">
        <v>470369</v>
      </c>
      <c r="E3" s="64">
        <v>141016</v>
      </c>
      <c r="F3" s="64">
        <v>2631347</v>
      </c>
      <c r="G3" s="64">
        <v>0</v>
      </c>
      <c r="H3" s="64">
        <v>0</v>
      </c>
      <c r="I3" s="40">
        <f>SUM(C3:H3)</f>
        <v>6347883</v>
      </c>
      <c r="J3" s="41">
        <f aca="true" t="shared" si="0" ref="J3:O3">C3/$I3</f>
        <v>0.4891632375706988</v>
      </c>
      <c r="K3" s="41">
        <f t="shared" si="0"/>
        <v>0.07409856167796414</v>
      </c>
      <c r="L3" s="41">
        <f t="shared" si="0"/>
        <v>0.022214650143992886</v>
      </c>
      <c r="M3" s="41">
        <f t="shared" si="0"/>
        <v>0.4145235506073442</v>
      </c>
      <c r="N3" s="41">
        <f t="shared" si="0"/>
        <v>0</v>
      </c>
      <c r="O3" s="41">
        <f t="shared" si="0"/>
        <v>0</v>
      </c>
    </row>
    <row r="4" spans="1:15" s="53" customFormat="1" ht="12.75">
      <c r="A4" s="14">
        <v>2</v>
      </c>
      <c r="B4" s="54" t="s">
        <v>16</v>
      </c>
      <c r="C4" s="63">
        <v>1714499</v>
      </c>
      <c r="D4" s="64">
        <v>78277</v>
      </c>
      <c r="E4" s="64">
        <v>124470</v>
      </c>
      <c r="F4" s="64">
        <v>1400103</v>
      </c>
      <c r="G4" s="64">
        <v>0</v>
      </c>
      <c r="H4" s="64">
        <v>0</v>
      </c>
      <c r="I4" s="40">
        <f aca="true" t="shared" si="1" ref="I4:I67">SUM(C4:H4)</f>
        <v>3317349</v>
      </c>
      <c r="J4" s="41">
        <f aca="true" t="shared" si="2" ref="J4:J67">C4/$I4</f>
        <v>0.5168280455267142</v>
      </c>
      <c r="K4" s="41">
        <f aca="true" t="shared" si="3" ref="K4:K67">D4/$I4</f>
        <v>0.0235962511029138</v>
      </c>
      <c r="L4" s="41">
        <f aca="true" t="shared" si="4" ref="L4:L67">E4/$I4</f>
        <v>0.03752092408727571</v>
      </c>
      <c r="M4" s="41">
        <f aca="true" t="shared" si="5" ref="M4:M67">F4/$I4</f>
        <v>0.4220547792830962</v>
      </c>
      <c r="N4" s="41">
        <f aca="true" t="shared" si="6" ref="N4:N67">G4/$I4</f>
        <v>0</v>
      </c>
      <c r="O4" s="41">
        <f aca="true" t="shared" si="7" ref="O4:O67">H4/$I4</f>
        <v>0</v>
      </c>
    </row>
    <row r="5" spans="1:15" s="53" customFormat="1" ht="12.75">
      <c r="A5" s="14">
        <v>3</v>
      </c>
      <c r="B5" s="54" t="s">
        <v>17</v>
      </c>
      <c r="C5" s="63">
        <v>8849870</v>
      </c>
      <c r="D5" s="64">
        <v>834913</v>
      </c>
      <c r="E5" s="64">
        <v>400184</v>
      </c>
      <c r="F5" s="64">
        <v>3710763</v>
      </c>
      <c r="G5" s="64">
        <v>0</v>
      </c>
      <c r="H5" s="64">
        <v>0</v>
      </c>
      <c r="I5" s="40">
        <f t="shared" si="1"/>
        <v>13795730</v>
      </c>
      <c r="J5" s="41">
        <f t="shared" si="2"/>
        <v>0.6414934186157601</v>
      </c>
      <c r="K5" s="41">
        <f t="shared" si="3"/>
        <v>0.06051966804221306</v>
      </c>
      <c r="L5" s="41">
        <f t="shared" si="4"/>
        <v>0.029007816186602666</v>
      </c>
      <c r="M5" s="41">
        <f t="shared" si="5"/>
        <v>0.2689790971554242</v>
      </c>
      <c r="N5" s="41">
        <f t="shared" si="6"/>
        <v>0</v>
      </c>
      <c r="O5" s="41">
        <f t="shared" si="7"/>
        <v>0</v>
      </c>
    </row>
    <row r="6" spans="1:15" s="53" customFormat="1" ht="12.75">
      <c r="A6" s="14">
        <v>4</v>
      </c>
      <c r="B6" s="54" t="s">
        <v>18</v>
      </c>
      <c r="C6" s="63">
        <v>2011453</v>
      </c>
      <c r="D6" s="64">
        <v>212696</v>
      </c>
      <c r="E6" s="64">
        <v>417298</v>
      </c>
      <c r="F6" s="64">
        <v>1208084</v>
      </c>
      <c r="G6" s="64">
        <v>401328</v>
      </c>
      <c r="H6" s="64">
        <v>0</v>
      </c>
      <c r="I6" s="40">
        <f t="shared" si="1"/>
        <v>4250859</v>
      </c>
      <c r="J6" s="41">
        <f t="shared" si="2"/>
        <v>0.4731874192957235</v>
      </c>
      <c r="K6" s="41">
        <f t="shared" si="3"/>
        <v>0.050036004487563575</v>
      </c>
      <c r="L6" s="41">
        <f t="shared" si="4"/>
        <v>0.0981679232362212</v>
      </c>
      <c r="M6" s="41">
        <f t="shared" si="5"/>
        <v>0.28419761746978667</v>
      </c>
      <c r="N6" s="41">
        <f t="shared" si="6"/>
        <v>0.09441103551070501</v>
      </c>
      <c r="O6" s="41">
        <f t="shared" si="7"/>
        <v>0</v>
      </c>
    </row>
    <row r="7" spans="1:15" ht="12.75">
      <c r="A7" s="14">
        <v>5</v>
      </c>
      <c r="B7" s="55" t="s">
        <v>19</v>
      </c>
      <c r="C7" s="58">
        <v>1345230</v>
      </c>
      <c r="D7" s="59">
        <v>452569</v>
      </c>
      <c r="E7" s="59">
        <v>234483</v>
      </c>
      <c r="F7" s="59">
        <v>2800921</v>
      </c>
      <c r="G7" s="59">
        <v>0</v>
      </c>
      <c r="H7" s="59">
        <v>0</v>
      </c>
      <c r="I7" s="51">
        <f t="shared" si="1"/>
        <v>4833203</v>
      </c>
      <c r="J7" s="52">
        <f t="shared" si="2"/>
        <v>0.2783309536139906</v>
      </c>
      <c r="K7" s="52">
        <f t="shared" si="3"/>
        <v>0.09363749050060591</v>
      </c>
      <c r="L7" s="52">
        <f t="shared" si="4"/>
        <v>0.048515032370872894</v>
      </c>
      <c r="M7" s="52">
        <f t="shared" si="5"/>
        <v>0.5795165235145306</v>
      </c>
      <c r="N7" s="52">
        <f t="shared" si="6"/>
        <v>0</v>
      </c>
      <c r="O7" s="52">
        <f t="shared" si="7"/>
        <v>0</v>
      </c>
    </row>
    <row r="8" spans="1:15" ht="12.75">
      <c r="A8" s="14">
        <v>6</v>
      </c>
      <c r="B8" s="54" t="s">
        <v>20</v>
      </c>
      <c r="C8" s="65">
        <v>3233632</v>
      </c>
      <c r="D8" s="66">
        <v>178744</v>
      </c>
      <c r="E8" s="66">
        <v>246738</v>
      </c>
      <c r="F8" s="66">
        <v>1118128</v>
      </c>
      <c r="G8" s="66">
        <v>0</v>
      </c>
      <c r="H8" s="66">
        <v>128748</v>
      </c>
      <c r="I8" s="40">
        <f t="shared" si="1"/>
        <v>4905990</v>
      </c>
      <c r="J8" s="41">
        <f t="shared" si="2"/>
        <v>0.6591191584165479</v>
      </c>
      <c r="K8" s="41">
        <f t="shared" si="3"/>
        <v>0.03643382885003842</v>
      </c>
      <c r="L8" s="41">
        <f t="shared" si="4"/>
        <v>0.050293212990650205</v>
      </c>
      <c r="M8" s="41">
        <f t="shared" si="5"/>
        <v>0.22791077845653987</v>
      </c>
      <c r="N8" s="41">
        <f t="shared" si="6"/>
        <v>0</v>
      </c>
      <c r="O8" s="41">
        <f t="shared" si="7"/>
        <v>0.026243021286223574</v>
      </c>
    </row>
    <row r="9" spans="1:15" s="53" customFormat="1" ht="12.75">
      <c r="A9" s="14">
        <v>7</v>
      </c>
      <c r="B9" s="54" t="s">
        <v>21</v>
      </c>
      <c r="C9" s="63">
        <v>859497</v>
      </c>
      <c r="D9" s="64">
        <v>144414</v>
      </c>
      <c r="E9" s="64">
        <v>37738</v>
      </c>
      <c r="F9" s="64">
        <v>1677045</v>
      </c>
      <c r="G9" s="64">
        <v>0</v>
      </c>
      <c r="H9" s="64">
        <v>0</v>
      </c>
      <c r="I9" s="40">
        <f t="shared" si="1"/>
        <v>2718694</v>
      </c>
      <c r="J9" s="41">
        <f t="shared" si="2"/>
        <v>0.3161433394122325</v>
      </c>
      <c r="K9" s="41">
        <f t="shared" si="3"/>
        <v>0.05311888723041284</v>
      </c>
      <c r="L9" s="41">
        <f t="shared" si="4"/>
        <v>0.01388092959340036</v>
      </c>
      <c r="M9" s="41">
        <f t="shared" si="5"/>
        <v>0.6168568437639543</v>
      </c>
      <c r="N9" s="41">
        <f t="shared" si="6"/>
        <v>0</v>
      </c>
      <c r="O9" s="41">
        <f t="shared" si="7"/>
        <v>0</v>
      </c>
    </row>
    <row r="10" spans="1:15" s="53" customFormat="1" ht="12.75">
      <c r="A10" s="14">
        <v>8</v>
      </c>
      <c r="B10" s="54" t="s">
        <v>22</v>
      </c>
      <c r="C10" s="63">
        <v>7180690</v>
      </c>
      <c r="D10" s="64">
        <v>559611</v>
      </c>
      <c r="E10" s="64">
        <v>498370</v>
      </c>
      <c r="F10" s="64">
        <v>5579142</v>
      </c>
      <c r="G10" s="64">
        <v>0</v>
      </c>
      <c r="H10" s="64">
        <v>62774</v>
      </c>
      <c r="I10" s="40">
        <f t="shared" si="1"/>
        <v>13880587</v>
      </c>
      <c r="J10" s="41">
        <f t="shared" si="2"/>
        <v>0.5173189001300882</v>
      </c>
      <c r="K10" s="41">
        <f t="shared" si="3"/>
        <v>0.04031609037859854</v>
      </c>
      <c r="L10" s="41">
        <f t="shared" si="4"/>
        <v>0.03590410117381923</v>
      </c>
      <c r="M10" s="41">
        <f t="shared" si="5"/>
        <v>0.4019384770975464</v>
      </c>
      <c r="N10" s="41">
        <f t="shared" si="6"/>
        <v>0</v>
      </c>
      <c r="O10" s="41">
        <f t="shared" si="7"/>
        <v>0.004522431219947686</v>
      </c>
    </row>
    <row r="11" spans="1:15" s="53" customFormat="1" ht="12.75">
      <c r="A11" s="14">
        <v>9</v>
      </c>
      <c r="B11" s="54" t="s">
        <v>23</v>
      </c>
      <c r="C11" s="63">
        <v>22491733</v>
      </c>
      <c r="D11" s="64">
        <v>2277978</v>
      </c>
      <c r="E11" s="64">
        <v>2917398</v>
      </c>
      <c r="F11" s="64">
        <v>10620443</v>
      </c>
      <c r="G11" s="64">
        <v>0</v>
      </c>
      <c r="H11" s="64">
        <v>21887</v>
      </c>
      <c r="I11" s="40">
        <f t="shared" si="1"/>
        <v>38329439</v>
      </c>
      <c r="J11" s="41">
        <f t="shared" si="2"/>
        <v>0.5868004746951814</v>
      </c>
      <c r="K11" s="41">
        <f t="shared" si="3"/>
        <v>0.059431550772240625</v>
      </c>
      <c r="L11" s="41">
        <f t="shared" si="4"/>
        <v>0.07611376727950545</v>
      </c>
      <c r="M11" s="41">
        <f t="shared" si="5"/>
        <v>0.2770831840246866</v>
      </c>
      <c r="N11" s="41">
        <f t="shared" si="6"/>
        <v>0</v>
      </c>
      <c r="O11" s="41">
        <f t="shared" si="7"/>
        <v>0.000571023228385889</v>
      </c>
    </row>
    <row r="12" spans="1:15" ht="12.75">
      <c r="A12" s="14">
        <v>10</v>
      </c>
      <c r="B12" s="55" t="s">
        <v>24</v>
      </c>
      <c r="C12" s="58">
        <v>25797325</v>
      </c>
      <c r="D12" s="59">
        <v>3132052</v>
      </c>
      <c r="E12" s="59">
        <v>1626165</v>
      </c>
      <c r="F12" s="59">
        <v>6885175</v>
      </c>
      <c r="G12" s="59">
        <v>0</v>
      </c>
      <c r="H12" s="59">
        <v>1825983</v>
      </c>
      <c r="I12" s="51">
        <f t="shared" si="1"/>
        <v>39266700</v>
      </c>
      <c r="J12" s="52">
        <f t="shared" si="2"/>
        <v>0.6569771587630231</v>
      </c>
      <c r="K12" s="52">
        <f t="shared" si="3"/>
        <v>0.07976356556573382</v>
      </c>
      <c r="L12" s="52">
        <f t="shared" si="4"/>
        <v>0.0414133349632131</v>
      </c>
      <c r="M12" s="52">
        <f t="shared" si="5"/>
        <v>0.17534386643135277</v>
      </c>
      <c r="N12" s="52">
        <f t="shared" si="6"/>
        <v>0</v>
      </c>
      <c r="O12" s="52">
        <f t="shared" si="7"/>
        <v>0.046502074276677186</v>
      </c>
    </row>
    <row r="13" spans="1:15" ht="12.75">
      <c r="A13" s="14">
        <v>11</v>
      </c>
      <c r="B13" s="54" t="s">
        <v>25</v>
      </c>
      <c r="C13" s="65">
        <v>953557</v>
      </c>
      <c r="D13" s="66">
        <v>175337</v>
      </c>
      <c r="E13" s="66">
        <v>31566</v>
      </c>
      <c r="F13" s="66">
        <v>1146882</v>
      </c>
      <c r="G13" s="66">
        <v>0</v>
      </c>
      <c r="H13" s="66">
        <v>0</v>
      </c>
      <c r="I13" s="40">
        <f t="shared" si="1"/>
        <v>2307342</v>
      </c>
      <c r="J13" s="41">
        <f t="shared" si="2"/>
        <v>0.41327076783589084</v>
      </c>
      <c r="K13" s="41">
        <f t="shared" si="3"/>
        <v>0.07599090208560326</v>
      </c>
      <c r="L13" s="41">
        <f t="shared" si="4"/>
        <v>0.013680676726727117</v>
      </c>
      <c r="M13" s="41">
        <f t="shared" si="5"/>
        <v>0.4970576533517788</v>
      </c>
      <c r="N13" s="41">
        <f t="shared" si="6"/>
        <v>0</v>
      </c>
      <c r="O13" s="41">
        <f t="shared" si="7"/>
        <v>0</v>
      </c>
    </row>
    <row r="14" spans="1:15" s="53" customFormat="1" ht="12.75">
      <c r="A14" s="14">
        <v>12</v>
      </c>
      <c r="B14" s="54" t="s">
        <v>26</v>
      </c>
      <c r="C14" s="63">
        <v>1266124</v>
      </c>
      <c r="D14" s="64">
        <v>348765</v>
      </c>
      <c r="E14" s="64">
        <v>1179</v>
      </c>
      <c r="F14" s="64">
        <v>322838</v>
      </c>
      <c r="G14" s="64">
        <v>0</v>
      </c>
      <c r="H14" s="64">
        <v>0</v>
      </c>
      <c r="I14" s="40">
        <f t="shared" si="1"/>
        <v>1938906</v>
      </c>
      <c r="J14" s="41">
        <f t="shared" si="2"/>
        <v>0.6530094806040108</v>
      </c>
      <c r="K14" s="41">
        <f t="shared" si="3"/>
        <v>0.17987720910657864</v>
      </c>
      <c r="L14" s="41">
        <f t="shared" si="4"/>
        <v>0.0006080748628350214</v>
      </c>
      <c r="M14" s="41">
        <f t="shared" si="5"/>
        <v>0.1665052354265756</v>
      </c>
      <c r="N14" s="41">
        <f t="shared" si="6"/>
        <v>0</v>
      </c>
      <c r="O14" s="41">
        <f t="shared" si="7"/>
        <v>0</v>
      </c>
    </row>
    <row r="15" spans="1:15" s="53" customFormat="1" ht="12.75">
      <c r="A15" s="14">
        <v>13</v>
      </c>
      <c r="B15" s="54" t="s">
        <v>27</v>
      </c>
      <c r="C15" s="63">
        <v>823295</v>
      </c>
      <c r="D15" s="64">
        <v>121742</v>
      </c>
      <c r="E15" s="64">
        <v>279876</v>
      </c>
      <c r="F15" s="64">
        <v>646316</v>
      </c>
      <c r="G15" s="64">
        <v>0</v>
      </c>
      <c r="H15" s="64">
        <v>0</v>
      </c>
      <c r="I15" s="40">
        <f t="shared" si="1"/>
        <v>1871229</v>
      </c>
      <c r="J15" s="41">
        <f t="shared" si="2"/>
        <v>0.43997554548374357</v>
      </c>
      <c r="K15" s="41">
        <f t="shared" si="3"/>
        <v>0.06505991516805265</v>
      </c>
      <c r="L15" s="41">
        <f t="shared" si="4"/>
        <v>0.14956801118409344</v>
      </c>
      <c r="M15" s="41">
        <f t="shared" si="5"/>
        <v>0.3453965281641103</v>
      </c>
      <c r="N15" s="41">
        <f t="shared" si="6"/>
        <v>0</v>
      </c>
      <c r="O15" s="41">
        <f t="shared" si="7"/>
        <v>0</v>
      </c>
    </row>
    <row r="16" spans="1:15" s="53" customFormat="1" ht="12.75">
      <c r="A16" s="14">
        <v>14</v>
      </c>
      <c r="B16" s="54" t="s">
        <v>28</v>
      </c>
      <c r="C16" s="63">
        <v>1402269</v>
      </c>
      <c r="D16" s="64">
        <v>104851</v>
      </c>
      <c r="E16" s="64">
        <v>298344</v>
      </c>
      <c r="F16" s="64">
        <v>807581</v>
      </c>
      <c r="G16" s="64">
        <v>0</v>
      </c>
      <c r="H16" s="64">
        <v>0</v>
      </c>
      <c r="I16" s="40">
        <f t="shared" si="1"/>
        <v>2613045</v>
      </c>
      <c r="J16" s="41">
        <f t="shared" si="2"/>
        <v>0.5366417340688737</v>
      </c>
      <c r="K16" s="41">
        <f t="shared" si="3"/>
        <v>0.04012598328769692</v>
      </c>
      <c r="L16" s="41">
        <f t="shared" si="4"/>
        <v>0.11417484199468436</v>
      </c>
      <c r="M16" s="41">
        <f t="shared" si="5"/>
        <v>0.309057440648745</v>
      </c>
      <c r="N16" s="41">
        <f t="shared" si="6"/>
        <v>0</v>
      </c>
      <c r="O16" s="41">
        <f t="shared" si="7"/>
        <v>0</v>
      </c>
    </row>
    <row r="17" spans="1:15" ht="12.75">
      <c r="A17" s="14">
        <v>15</v>
      </c>
      <c r="B17" s="55" t="s">
        <v>29</v>
      </c>
      <c r="C17" s="58">
        <v>622003</v>
      </c>
      <c r="D17" s="59">
        <v>165081</v>
      </c>
      <c r="E17" s="59">
        <v>470456</v>
      </c>
      <c r="F17" s="59">
        <v>2075452</v>
      </c>
      <c r="G17" s="59">
        <v>0</v>
      </c>
      <c r="H17" s="59">
        <v>0</v>
      </c>
      <c r="I17" s="51">
        <f t="shared" si="1"/>
        <v>3332992</v>
      </c>
      <c r="J17" s="52">
        <f t="shared" si="2"/>
        <v>0.18662000988901264</v>
      </c>
      <c r="K17" s="52">
        <f t="shared" si="3"/>
        <v>0.049529371807673105</v>
      </c>
      <c r="L17" s="52">
        <f t="shared" si="4"/>
        <v>0.14115125388839816</v>
      </c>
      <c r="M17" s="52">
        <f t="shared" si="5"/>
        <v>0.6226993644149161</v>
      </c>
      <c r="N17" s="52">
        <f t="shared" si="6"/>
        <v>0</v>
      </c>
      <c r="O17" s="52">
        <f t="shared" si="7"/>
        <v>0</v>
      </c>
    </row>
    <row r="18" spans="1:15" ht="12.75">
      <c r="A18" s="14">
        <v>16</v>
      </c>
      <c r="B18" s="54" t="s">
        <v>30</v>
      </c>
      <c r="C18" s="65">
        <v>1957176</v>
      </c>
      <c r="D18" s="66">
        <v>764285</v>
      </c>
      <c r="E18" s="66">
        <v>271822</v>
      </c>
      <c r="F18" s="66">
        <v>2711348</v>
      </c>
      <c r="G18" s="66">
        <v>0</v>
      </c>
      <c r="H18" s="66">
        <v>0</v>
      </c>
      <c r="I18" s="40">
        <f t="shared" si="1"/>
        <v>5704631</v>
      </c>
      <c r="J18" s="41">
        <f t="shared" si="2"/>
        <v>0.34308546863066164</v>
      </c>
      <c r="K18" s="41">
        <f t="shared" si="3"/>
        <v>0.13397623790215354</v>
      </c>
      <c r="L18" s="41">
        <f t="shared" si="4"/>
        <v>0.047649357162628046</v>
      </c>
      <c r="M18" s="41">
        <f t="shared" si="5"/>
        <v>0.47528893630455676</v>
      </c>
      <c r="N18" s="41">
        <f t="shared" si="6"/>
        <v>0</v>
      </c>
      <c r="O18" s="41">
        <f t="shared" si="7"/>
        <v>0</v>
      </c>
    </row>
    <row r="19" spans="1:15" s="53" customFormat="1" ht="12.75">
      <c r="A19" s="14">
        <v>17</v>
      </c>
      <c r="B19" s="54" t="s">
        <v>31</v>
      </c>
      <c r="C19" s="63">
        <v>31229254</v>
      </c>
      <c r="D19" s="64">
        <v>1810461</v>
      </c>
      <c r="E19" s="64">
        <v>4299937</v>
      </c>
      <c r="F19" s="64">
        <v>10321068</v>
      </c>
      <c r="G19" s="64">
        <v>0</v>
      </c>
      <c r="H19" s="64">
        <v>1032045</v>
      </c>
      <c r="I19" s="40">
        <f t="shared" si="1"/>
        <v>48692765</v>
      </c>
      <c r="J19" s="41">
        <f t="shared" si="2"/>
        <v>0.6413530634376585</v>
      </c>
      <c r="K19" s="41">
        <f t="shared" si="3"/>
        <v>0.03718131430819342</v>
      </c>
      <c r="L19" s="41">
        <f t="shared" si="4"/>
        <v>0.08830751344681288</v>
      </c>
      <c r="M19" s="41">
        <f t="shared" si="5"/>
        <v>0.21196307089975278</v>
      </c>
      <c r="N19" s="41">
        <f t="shared" si="6"/>
        <v>0</v>
      </c>
      <c r="O19" s="41">
        <f t="shared" si="7"/>
        <v>0.02119503790758237</v>
      </c>
    </row>
    <row r="20" spans="1:15" s="53" customFormat="1" ht="12.75">
      <c r="A20" s="14">
        <v>18</v>
      </c>
      <c r="B20" s="54" t="s">
        <v>32</v>
      </c>
      <c r="C20" s="63">
        <v>1118092</v>
      </c>
      <c r="D20" s="64">
        <v>194408</v>
      </c>
      <c r="E20" s="64">
        <v>313360</v>
      </c>
      <c r="F20" s="64">
        <v>356011</v>
      </c>
      <c r="G20" s="64">
        <v>0</v>
      </c>
      <c r="H20" s="64">
        <v>0</v>
      </c>
      <c r="I20" s="40">
        <f t="shared" si="1"/>
        <v>1981871</v>
      </c>
      <c r="J20" s="41">
        <f t="shared" si="2"/>
        <v>0.5641598267495714</v>
      </c>
      <c r="K20" s="41">
        <f t="shared" si="3"/>
        <v>0.09809316549866262</v>
      </c>
      <c r="L20" s="41">
        <f t="shared" si="4"/>
        <v>0.15811321725783364</v>
      </c>
      <c r="M20" s="41">
        <f t="shared" si="5"/>
        <v>0.17963379049393224</v>
      </c>
      <c r="N20" s="41">
        <f t="shared" si="6"/>
        <v>0</v>
      </c>
      <c r="O20" s="41">
        <f t="shared" si="7"/>
        <v>0</v>
      </c>
    </row>
    <row r="21" spans="1:15" s="53" customFormat="1" ht="12.75">
      <c r="A21" s="14">
        <v>19</v>
      </c>
      <c r="B21" s="54" t="s">
        <v>33</v>
      </c>
      <c r="C21" s="63">
        <v>1675856</v>
      </c>
      <c r="D21" s="64">
        <v>221048</v>
      </c>
      <c r="E21" s="64">
        <v>243675</v>
      </c>
      <c r="F21" s="64">
        <v>593671</v>
      </c>
      <c r="G21" s="64">
        <v>0</v>
      </c>
      <c r="H21" s="64">
        <v>0</v>
      </c>
      <c r="I21" s="40">
        <f t="shared" si="1"/>
        <v>2734250</v>
      </c>
      <c r="J21" s="41">
        <f t="shared" si="2"/>
        <v>0.6129124988570906</v>
      </c>
      <c r="K21" s="41">
        <f t="shared" si="3"/>
        <v>0.08084410715918441</v>
      </c>
      <c r="L21" s="41">
        <f t="shared" si="4"/>
        <v>0.08911950260583341</v>
      </c>
      <c r="M21" s="41">
        <f t="shared" si="5"/>
        <v>0.21712389137789156</v>
      </c>
      <c r="N21" s="41">
        <f t="shared" si="6"/>
        <v>0</v>
      </c>
      <c r="O21" s="41">
        <f t="shared" si="7"/>
        <v>0</v>
      </c>
    </row>
    <row r="22" spans="1:15" ht="12.75">
      <c r="A22" s="14">
        <v>20</v>
      </c>
      <c r="B22" s="55" t="s">
        <v>34</v>
      </c>
      <c r="C22" s="58">
        <v>3069575</v>
      </c>
      <c r="D22" s="59">
        <v>228562</v>
      </c>
      <c r="E22" s="59">
        <v>489534</v>
      </c>
      <c r="F22" s="59">
        <v>1607756</v>
      </c>
      <c r="G22" s="59">
        <v>0</v>
      </c>
      <c r="H22" s="59">
        <v>0</v>
      </c>
      <c r="I22" s="51">
        <f t="shared" si="1"/>
        <v>5395427</v>
      </c>
      <c r="J22" s="52">
        <f t="shared" si="2"/>
        <v>0.5689216071313725</v>
      </c>
      <c r="K22" s="52">
        <f t="shared" si="3"/>
        <v>0.042362170779069015</v>
      </c>
      <c r="L22" s="52">
        <f t="shared" si="4"/>
        <v>0.09073128039726976</v>
      </c>
      <c r="M22" s="52">
        <f t="shared" si="5"/>
        <v>0.2979849416922887</v>
      </c>
      <c r="N22" s="52">
        <f t="shared" si="6"/>
        <v>0</v>
      </c>
      <c r="O22" s="52">
        <f t="shared" si="7"/>
        <v>0</v>
      </c>
    </row>
    <row r="23" spans="1:15" ht="12.75">
      <c r="A23" s="14">
        <v>21</v>
      </c>
      <c r="B23" s="54" t="s">
        <v>35</v>
      </c>
      <c r="C23" s="65">
        <v>1260768</v>
      </c>
      <c r="D23" s="66">
        <v>660970</v>
      </c>
      <c r="E23" s="66">
        <v>652167</v>
      </c>
      <c r="F23" s="66">
        <v>772535</v>
      </c>
      <c r="G23" s="66">
        <v>0</v>
      </c>
      <c r="H23" s="66">
        <v>0</v>
      </c>
      <c r="I23" s="40">
        <f t="shared" si="1"/>
        <v>3346440</v>
      </c>
      <c r="J23" s="41">
        <f t="shared" si="2"/>
        <v>0.37674902284218453</v>
      </c>
      <c r="K23" s="41">
        <f t="shared" si="3"/>
        <v>0.197514373483463</v>
      </c>
      <c r="L23" s="41">
        <f t="shared" si="4"/>
        <v>0.19488381683221573</v>
      </c>
      <c r="M23" s="41">
        <f t="shared" si="5"/>
        <v>0.23085278684213673</v>
      </c>
      <c r="N23" s="41">
        <f t="shared" si="6"/>
        <v>0</v>
      </c>
      <c r="O23" s="41">
        <f t="shared" si="7"/>
        <v>0</v>
      </c>
    </row>
    <row r="24" spans="1:15" s="53" customFormat="1" ht="12.75">
      <c r="A24" s="14">
        <v>22</v>
      </c>
      <c r="B24" s="54" t="s">
        <v>36</v>
      </c>
      <c r="C24" s="63">
        <v>1383493</v>
      </c>
      <c r="D24" s="64">
        <v>69435</v>
      </c>
      <c r="E24" s="64">
        <v>229153</v>
      </c>
      <c r="F24" s="64">
        <v>892786</v>
      </c>
      <c r="G24" s="64">
        <v>0</v>
      </c>
      <c r="H24" s="64">
        <v>82</v>
      </c>
      <c r="I24" s="40">
        <f t="shared" si="1"/>
        <v>2574949</v>
      </c>
      <c r="J24" s="41">
        <f t="shared" si="2"/>
        <v>0.5372894764129309</v>
      </c>
      <c r="K24" s="41">
        <f t="shared" si="3"/>
        <v>0.026965582619306247</v>
      </c>
      <c r="L24" s="41">
        <f t="shared" si="4"/>
        <v>0.08899321889482083</v>
      </c>
      <c r="M24" s="41">
        <f t="shared" si="5"/>
        <v>0.3467198767820256</v>
      </c>
      <c r="N24" s="41">
        <f t="shared" si="6"/>
        <v>0</v>
      </c>
      <c r="O24" s="41">
        <f t="shared" si="7"/>
        <v>3.1845290916441454E-05</v>
      </c>
    </row>
    <row r="25" spans="1:15" s="53" customFormat="1" ht="12.75">
      <c r="A25" s="14">
        <v>23</v>
      </c>
      <c r="B25" s="54" t="s">
        <v>37</v>
      </c>
      <c r="C25" s="63">
        <v>3553192</v>
      </c>
      <c r="D25" s="64">
        <v>387862</v>
      </c>
      <c r="E25" s="64">
        <v>585838</v>
      </c>
      <c r="F25" s="64">
        <v>7942834</v>
      </c>
      <c r="G25" s="64">
        <v>0</v>
      </c>
      <c r="H25" s="64">
        <v>0</v>
      </c>
      <c r="I25" s="40">
        <f t="shared" si="1"/>
        <v>12469726</v>
      </c>
      <c r="J25" s="41">
        <f t="shared" si="2"/>
        <v>0.28494547514516355</v>
      </c>
      <c r="K25" s="41">
        <f t="shared" si="3"/>
        <v>0.031104292107140125</v>
      </c>
      <c r="L25" s="41">
        <f t="shared" si="4"/>
        <v>0.04698082379676987</v>
      </c>
      <c r="M25" s="41">
        <f t="shared" si="5"/>
        <v>0.6369694089509265</v>
      </c>
      <c r="N25" s="41">
        <f t="shared" si="6"/>
        <v>0</v>
      </c>
      <c r="O25" s="41">
        <f t="shared" si="7"/>
        <v>0</v>
      </c>
    </row>
    <row r="26" spans="1:15" s="53" customFormat="1" ht="12.75">
      <c r="A26" s="14">
        <v>24</v>
      </c>
      <c r="B26" s="54" t="s">
        <v>38</v>
      </c>
      <c r="C26" s="63">
        <v>3355860</v>
      </c>
      <c r="D26" s="64">
        <v>385432</v>
      </c>
      <c r="E26" s="64">
        <v>727584</v>
      </c>
      <c r="F26" s="64">
        <v>2323498</v>
      </c>
      <c r="G26" s="64">
        <v>0</v>
      </c>
      <c r="H26" s="64">
        <v>0</v>
      </c>
      <c r="I26" s="40">
        <f t="shared" si="1"/>
        <v>6792374</v>
      </c>
      <c r="J26" s="41">
        <f t="shared" si="2"/>
        <v>0.49406290054110685</v>
      </c>
      <c r="K26" s="41">
        <f t="shared" si="3"/>
        <v>0.0567448141106482</v>
      </c>
      <c r="L26" s="41">
        <f t="shared" si="4"/>
        <v>0.10711777649463942</v>
      </c>
      <c r="M26" s="41">
        <f t="shared" si="5"/>
        <v>0.3420745088536055</v>
      </c>
      <c r="N26" s="41">
        <f t="shared" si="6"/>
        <v>0</v>
      </c>
      <c r="O26" s="41">
        <f t="shared" si="7"/>
        <v>0</v>
      </c>
    </row>
    <row r="27" spans="1:15" ht="12.75">
      <c r="A27" s="14">
        <v>25</v>
      </c>
      <c r="B27" s="55" t="s">
        <v>39</v>
      </c>
      <c r="C27" s="58">
        <v>1563261</v>
      </c>
      <c r="D27" s="59">
        <v>122780</v>
      </c>
      <c r="E27" s="59">
        <v>78437</v>
      </c>
      <c r="F27" s="59">
        <v>422759</v>
      </c>
      <c r="G27" s="59">
        <v>0</v>
      </c>
      <c r="H27" s="59">
        <v>0</v>
      </c>
      <c r="I27" s="51">
        <f t="shared" si="1"/>
        <v>2187237</v>
      </c>
      <c r="J27" s="52">
        <f t="shared" si="2"/>
        <v>0.7147195297080289</v>
      </c>
      <c r="K27" s="52">
        <f t="shared" si="3"/>
        <v>0.05613474900067986</v>
      </c>
      <c r="L27" s="52">
        <f t="shared" si="4"/>
        <v>0.035861225829665465</v>
      </c>
      <c r="M27" s="52">
        <f t="shared" si="5"/>
        <v>0.1932844954616258</v>
      </c>
      <c r="N27" s="52">
        <f t="shared" si="6"/>
        <v>0</v>
      </c>
      <c r="O27" s="52">
        <f t="shared" si="7"/>
        <v>0</v>
      </c>
    </row>
    <row r="28" spans="1:15" ht="12.75">
      <c r="A28" s="14">
        <v>26</v>
      </c>
      <c r="B28" s="54" t="s">
        <v>40</v>
      </c>
      <c r="C28" s="65">
        <v>15400386</v>
      </c>
      <c r="D28" s="66">
        <v>1854093</v>
      </c>
      <c r="E28" s="66">
        <v>4845634</v>
      </c>
      <c r="F28" s="66">
        <v>11047943</v>
      </c>
      <c r="G28" s="66">
        <v>0</v>
      </c>
      <c r="H28" s="66">
        <v>480163</v>
      </c>
      <c r="I28" s="40">
        <f t="shared" si="1"/>
        <v>33628219</v>
      </c>
      <c r="J28" s="41">
        <f t="shared" si="2"/>
        <v>0.4579602030068854</v>
      </c>
      <c r="K28" s="41">
        <f t="shared" si="3"/>
        <v>0.05513503406172061</v>
      </c>
      <c r="L28" s="41">
        <f t="shared" si="4"/>
        <v>0.14409427986656087</v>
      </c>
      <c r="M28" s="41">
        <f t="shared" si="5"/>
        <v>0.32853190946567823</v>
      </c>
      <c r="N28" s="41">
        <f t="shared" si="6"/>
        <v>0</v>
      </c>
      <c r="O28" s="41">
        <f t="shared" si="7"/>
        <v>0.014278573599154925</v>
      </c>
    </row>
    <row r="29" spans="1:15" s="53" customFormat="1" ht="12.75">
      <c r="A29" s="14">
        <v>27</v>
      </c>
      <c r="B29" s="54" t="s">
        <v>41</v>
      </c>
      <c r="C29" s="63">
        <v>4102224</v>
      </c>
      <c r="D29" s="64">
        <v>208034</v>
      </c>
      <c r="E29" s="64">
        <v>254338</v>
      </c>
      <c r="F29" s="64">
        <v>1726502</v>
      </c>
      <c r="G29" s="64">
        <v>0</v>
      </c>
      <c r="H29" s="64">
        <v>0</v>
      </c>
      <c r="I29" s="40">
        <f t="shared" si="1"/>
        <v>6291098</v>
      </c>
      <c r="J29" s="41">
        <f t="shared" si="2"/>
        <v>0.6520680491704309</v>
      </c>
      <c r="K29" s="41">
        <f t="shared" si="3"/>
        <v>0.03306799544372063</v>
      </c>
      <c r="L29" s="41">
        <f t="shared" si="4"/>
        <v>0.04042823685150033</v>
      </c>
      <c r="M29" s="41">
        <f t="shared" si="5"/>
        <v>0.27443571853434806</v>
      </c>
      <c r="N29" s="41">
        <f t="shared" si="6"/>
        <v>0</v>
      </c>
      <c r="O29" s="41">
        <f t="shared" si="7"/>
        <v>0</v>
      </c>
    </row>
    <row r="30" spans="1:15" s="53" customFormat="1" ht="12.75">
      <c r="A30" s="14">
        <v>28</v>
      </c>
      <c r="B30" s="54" t="s">
        <v>42</v>
      </c>
      <c r="C30" s="63">
        <v>11776582</v>
      </c>
      <c r="D30" s="64">
        <v>2383510</v>
      </c>
      <c r="E30" s="64">
        <v>1356814</v>
      </c>
      <c r="F30" s="64">
        <v>7107261</v>
      </c>
      <c r="G30" s="64">
        <v>0</v>
      </c>
      <c r="H30" s="64">
        <v>427116</v>
      </c>
      <c r="I30" s="40">
        <f t="shared" si="1"/>
        <v>23051283</v>
      </c>
      <c r="J30" s="41">
        <f t="shared" si="2"/>
        <v>0.5108861836453962</v>
      </c>
      <c r="K30" s="41">
        <f t="shared" si="3"/>
        <v>0.1034003183250147</v>
      </c>
      <c r="L30" s="41">
        <f t="shared" si="4"/>
        <v>0.05886067165979438</v>
      </c>
      <c r="M30" s="41">
        <f t="shared" si="5"/>
        <v>0.30832387941269906</v>
      </c>
      <c r="N30" s="41">
        <f t="shared" si="6"/>
        <v>0</v>
      </c>
      <c r="O30" s="41">
        <f t="shared" si="7"/>
        <v>0.01852894695709562</v>
      </c>
    </row>
    <row r="31" spans="1:15" s="53" customFormat="1" ht="12.75">
      <c r="A31" s="14">
        <v>29</v>
      </c>
      <c r="B31" s="54" t="s">
        <v>43</v>
      </c>
      <c r="C31" s="63">
        <v>5842124</v>
      </c>
      <c r="D31" s="64">
        <v>2418033</v>
      </c>
      <c r="E31" s="64">
        <v>420921</v>
      </c>
      <c r="F31" s="64">
        <v>6992245</v>
      </c>
      <c r="G31" s="64">
        <v>0</v>
      </c>
      <c r="H31" s="64">
        <v>1141513</v>
      </c>
      <c r="I31" s="40">
        <f t="shared" si="1"/>
        <v>16814836</v>
      </c>
      <c r="J31" s="41">
        <f t="shared" si="2"/>
        <v>0.34743865476891955</v>
      </c>
      <c r="K31" s="41">
        <f t="shared" si="3"/>
        <v>0.14380354348980864</v>
      </c>
      <c r="L31" s="41">
        <f t="shared" si="4"/>
        <v>0.02503271515701967</v>
      </c>
      <c r="M31" s="41">
        <f t="shared" si="5"/>
        <v>0.41583783511180245</v>
      </c>
      <c r="N31" s="41">
        <f t="shared" si="6"/>
        <v>0</v>
      </c>
      <c r="O31" s="41">
        <f t="shared" si="7"/>
        <v>0.06788725147244969</v>
      </c>
    </row>
    <row r="32" spans="1:15" ht="12.75">
      <c r="A32" s="14">
        <v>30</v>
      </c>
      <c r="B32" s="55" t="s">
        <v>44</v>
      </c>
      <c r="C32" s="58">
        <v>628802</v>
      </c>
      <c r="D32" s="59">
        <v>96081</v>
      </c>
      <c r="E32" s="59">
        <v>410261</v>
      </c>
      <c r="F32" s="59">
        <v>1477879</v>
      </c>
      <c r="G32" s="59">
        <v>0</v>
      </c>
      <c r="H32" s="59">
        <v>102174</v>
      </c>
      <c r="I32" s="51">
        <f t="shared" si="1"/>
        <v>2715197</v>
      </c>
      <c r="J32" s="52">
        <f t="shared" si="2"/>
        <v>0.23158614273660438</v>
      </c>
      <c r="K32" s="52">
        <f t="shared" si="3"/>
        <v>0.035386382645531796</v>
      </c>
      <c r="L32" s="52">
        <f t="shared" si="4"/>
        <v>0.15109806028807485</v>
      </c>
      <c r="M32" s="52">
        <f t="shared" si="5"/>
        <v>0.544298995616156</v>
      </c>
      <c r="N32" s="52">
        <f t="shared" si="6"/>
        <v>0</v>
      </c>
      <c r="O32" s="52">
        <f t="shared" si="7"/>
        <v>0.037630418713632936</v>
      </c>
    </row>
    <row r="33" spans="1:15" ht="12.75">
      <c r="A33" s="14">
        <v>31</v>
      </c>
      <c r="B33" s="54" t="s">
        <v>45</v>
      </c>
      <c r="C33" s="65">
        <v>1875420</v>
      </c>
      <c r="D33" s="66">
        <v>152281</v>
      </c>
      <c r="E33" s="66">
        <v>191671</v>
      </c>
      <c r="F33" s="66">
        <v>3166792</v>
      </c>
      <c r="G33" s="66">
        <v>0</v>
      </c>
      <c r="H33" s="66">
        <v>0</v>
      </c>
      <c r="I33" s="40">
        <f t="shared" si="1"/>
        <v>5386164</v>
      </c>
      <c r="J33" s="41">
        <f t="shared" si="2"/>
        <v>0.34819214565319584</v>
      </c>
      <c r="K33" s="41">
        <f t="shared" si="3"/>
        <v>0.028272625935638052</v>
      </c>
      <c r="L33" s="41">
        <f t="shared" si="4"/>
        <v>0.035585808378653154</v>
      </c>
      <c r="M33" s="41">
        <f t="shared" si="5"/>
        <v>0.5879494200325129</v>
      </c>
      <c r="N33" s="41">
        <f t="shared" si="6"/>
        <v>0</v>
      </c>
      <c r="O33" s="41">
        <f t="shared" si="7"/>
        <v>0</v>
      </c>
    </row>
    <row r="34" spans="1:15" s="53" customFormat="1" ht="12.75">
      <c r="A34" s="14">
        <v>32</v>
      </c>
      <c r="B34" s="54" t="s">
        <v>46</v>
      </c>
      <c r="C34" s="63">
        <v>10962888</v>
      </c>
      <c r="D34" s="64">
        <v>1000175</v>
      </c>
      <c r="E34" s="64">
        <v>823767</v>
      </c>
      <c r="F34" s="64">
        <v>5611056</v>
      </c>
      <c r="G34" s="64">
        <v>0</v>
      </c>
      <c r="H34" s="64">
        <v>0</v>
      </c>
      <c r="I34" s="40">
        <f t="shared" si="1"/>
        <v>18397886</v>
      </c>
      <c r="J34" s="41">
        <f t="shared" si="2"/>
        <v>0.5958775915885118</v>
      </c>
      <c r="K34" s="41">
        <f t="shared" si="3"/>
        <v>0.054363582859465485</v>
      </c>
      <c r="L34" s="41">
        <f t="shared" si="4"/>
        <v>0.044775089920657186</v>
      </c>
      <c r="M34" s="41">
        <f t="shared" si="5"/>
        <v>0.3049837356313655</v>
      </c>
      <c r="N34" s="41">
        <f t="shared" si="6"/>
        <v>0</v>
      </c>
      <c r="O34" s="41">
        <f t="shared" si="7"/>
        <v>0</v>
      </c>
    </row>
    <row r="35" spans="1:15" s="53" customFormat="1" ht="12.75">
      <c r="A35" s="14">
        <v>33</v>
      </c>
      <c r="B35" s="54" t="s">
        <v>47</v>
      </c>
      <c r="C35" s="63">
        <v>1365933</v>
      </c>
      <c r="D35" s="64">
        <v>479616</v>
      </c>
      <c r="E35" s="64">
        <v>511931</v>
      </c>
      <c r="F35" s="64">
        <v>670022</v>
      </c>
      <c r="G35" s="64">
        <v>1045</v>
      </c>
      <c r="H35" s="64">
        <v>0</v>
      </c>
      <c r="I35" s="40">
        <f t="shared" si="1"/>
        <v>3028547</v>
      </c>
      <c r="J35" s="41">
        <f t="shared" si="2"/>
        <v>0.4510192511458465</v>
      </c>
      <c r="K35" s="41">
        <f t="shared" si="3"/>
        <v>0.15836505096338277</v>
      </c>
      <c r="L35" s="41">
        <f t="shared" si="4"/>
        <v>0.1690351841988914</v>
      </c>
      <c r="M35" s="41">
        <f t="shared" si="5"/>
        <v>0.22123546373888203</v>
      </c>
      <c r="N35" s="41">
        <f t="shared" si="6"/>
        <v>0.00034504995299726237</v>
      </c>
      <c r="O35" s="41">
        <f t="shared" si="7"/>
        <v>0</v>
      </c>
    </row>
    <row r="36" spans="1:15" s="53" customFormat="1" ht="12.75">
      <c r="A36" s="14">
        <v>34</v>
      </c>
      <c r="B36" s="54" t="s">
        <v>48</v>
      </c>
      <c r="C36" s="63">
        <v>2332027</v>
      </c>
      <c r="D36" s="64">
        <v>240952</v>
      </c>
      <c r="E36" s="64">
        <v>399562</v>
      </c>
      <c r="F36" s="64">
        <v>1552647</v>
      </c>
      <c r="G36" s="64">
        <v>0</v>
      </c>
      <c r="H36" s="64">
        <v>29356</v>
      </c>
      <c r="I36" s="40">
        <f t="shared" si="1"/>
        <v>4554544</v>
      </c>
      <c r="J36" s="41">
        <f t="shared" si="2"/>
        <v>0.512022059727604</v>
      </c>
      <c r="K36" s="41">
        <f t="shared" si="3"/>
        <v>0.05290364962990807</v>
      </c>
      <c r="L36" s="41">
        <f t="shared" si="4"/>
        <v>0.08772821164972827</v>
      </c>
      <c r="M36" s="41">
        <f t="shared" si="5"/>
        <v>0.340900647792622</v>
      </c>
      <c r="N36" s="41">
        <f t="shared" si="6"/>
        <v>0</v>
      </c>
      <c r="O36" s="41">
        <f t="shared" si="7"/>
        <v>0.006445431200137708</v>
      </c>
    </row>
    <row r="37" spans="1:15" ht="12.75">
      <c r="A37" s="14">
        <v>35</v>
      </c>
      <c r="B37" s="55" t="s">
        <v>49</v>
      </c>
      <c r="C37" s="58">
        <v>3028409</v>
      </c>
      <c r="D37" s="59">
        <v>194856</v>
      </c>
      <c r="E37" s="59">
        <v>367892</v>
      </c>
      <c r="F37" s="59">
        <v>2604699</v>
      </c>
      <c r="G37" s="59">
        <v>0</v>
      </c>
      <c r="H37" s="59">
        <v>40442</v>
      </c>
      <c r="I37" s="51">
        <f t="shared" si="1"/>
        <v>6236298</v>
      </c>
      <c r="J37" s="52">
        <f t="shared" si="2"/>
        <v>0.4856100526305831</v>
      </c>
      <c r="K37" s="52">
        <f t="shared" si="3"/>
        <v>0.031245460046970173</v>
      </c>
      <c r="L37" s="52">
        <f t="shared" si="4"/>
        <v>0.0589920494498499</v>
      </c>
      <c r="M37" s="52">
        <f t="shared" si="5"/>
        <v>0.4176675008153876</v>
      </c>
      <c r="N37" s="52">
        <f t="shared" si="6"/>
        <v>0</v>
      </c>
      <c r="O37" s="52">
        <f t="shared" si="7"/>
        <v>0.006484937057209261</v>
      </c>
    </row>
    <row r="38" spans="1:15" ht="12.75">
      <c r="A38" s="14">
        <v>36</v>
      </c>
      <c r="B38" s="54" t="s">
        <v>50</v>
      </c>
      <c r="C38" s="65">
        <v>5613960</v>
      </c>
      <c r="D38" s="66">
        <v>7384369</v>
      </c>
      <c r="E38" s="66">
        <v>6216431</v>
      </c>
      <c r="F38" s="66">
        <v>1142350</v>
      </c>
      <c r="G38" s="66">
        <v>0</v>
      </c>
      <c r="H38" s="66">
        <v>283525</v>
      </c>
      <c r="I38" s="40">
        <f t="shared" si="1"/>
        <v>20640635</v>
      </c>
      <c r="J38" s="41">
        <f t="shared" si="2"/>
        <v>0.27198581826576557</v>
      </c>
      <c r="K38" s="41">
        <f t="shared" si="3"/>
        <v>0.3577588092614399</v>
      </c>
      <c r="L38" s="41">
        <f t="shared" si="4"/>
        <v>0.3011744066982435</v>
      </c>
      <c r="M38" s="41">
        <f t="shared" si="5"/>
        <v>0.055344712020729984</v>
      </c>
      <c r="N38" s="41">
        <f t="shared" si="6"/>
        <v>0</v>
      </c>
      <c r="O38" s="41">
        <f t="shared" si="7"/>
        <v>0.013736253753821042</v>
      </c>
    </row>
    <row r="39" spans="1:15" s="53" customFormat="1" ht="12.75">
      <c r="A39" s="14">
        <v>37</v>
      </c>
      <c r="B39" s="54" t="s">
        <v>51</v>
      </c>
      <c r="C39" s="63">
        <v>10285315</v>
      </c>
      <c r="D39" s="64">
        <v>503542</v>
      </c>
      <c r="E39" s="64">
        <v>576311</v>
      </c>
      <c r="F39" s="64">
        <v>6032854</v>
      </c>
      <c r="G39" s="64">
        <v>0</v>
      </c>
      <c r="H39" s="64">
        <v>0</v>
      </c>
      <c r="I39" s="40">
        <f t="shared" si="1"/>
        <v>17398022</v>
      </c>
      <c r="J39" s="41">
        <f t="shared" si="2"/>
        <v>0.5911772614151195</v>
      </c>
      <c r="K39" s="41">
        <f t="shared" si="3"/>
        <v>0.028942485530826435</v>
      </c>
      <c r="L39" s="41">
        <f t="shared" si="4"/>
        <v>0.03312508743810072</v>
      </c>
      <c r="M39" s="41">
        <f t="shared" si="5"/>
        <v>0.3467551656159534</v>
      </c>
      <c r="N39" s="41">
        <f t="shared" si="6"/>
        <v>0</v>
      </c>
      <c r="O39" s="41">
        <f t="shared" si="7"/>
        <v>0</v>
      </c>
    </row>
    <row r="40" spans="1:15" s="53" customFormat="1" ht="12.75">
      <c r="A40" s="14">
        <v>38</v>
      </c>
      <c r="B40" s="54" t="s">
        <v>52</v>
      </c>
      <c r="C40" s="63">
        <v>4052663</v>
      </c>
      <c r="D40" s="64">
        <v>908560</v>
      </c>
      <c r="E40" s="64">
        <v>314225</v>
      </c>
      <c r="F40" s="64">
        <v>882244</v>
      </c>
      <c r="G40" s="64">
        <v>0</v>
      </c>
      <c r="H40" s="64">
        <v>0</v>
      </c>
      <c r="I40" s="40">
        <f t="shared" si="1"/>
        <v>6157692</v>
      </c>
      <c r="J40" s="41">
        <f t="shared" si="2"/>
        <v>0.6581464288892657</v>
      </c>
      <c r="K40" s="41">
        <f t="shared" si="3"/>
        <v>0.14754878938407442</v>
      </c>
      <c r="L40" s="41">
        <f t="shared" si="4"/>
        <v>0.05102967150679183</v>
      </c>
      <c r="M40" s="41">
        <f t="shared" si="5"/>
        <v>0.1432751102198681</v>
      </c>
      <c r="N40" s="41">
        <f t="shared" si="6"/>
        <v>0</v>
      </c>
      <c r="O40" s="41">
        <f t="shared" si="7"/>
        <v>0</v>
      </c>
    </row>
    <row r="41" spans="1:15" s="53" customFormat="1" ht="12.75">
      <c r="A41" s="14">
        <v>39</v>
      </c>
      <c r="B41" s="54" t="s">
        <v>53</v>
      </c>
      <c r="C41" s="63">
        <v>1466262</v>
      </c>
      <c r="D41" s="64">
        <v>149867</v>
      </c>
      <c r="E41" s="64">
        <v>372788</v>
      </c>
      <c r="F41" s="64">
        <v>928275</v>
      </c>
      <c r="G41" s="64">
        <v>0</v>
      </c>
      <c r="H41" s="64">
        <v>0</v>
      </c>
      <c r="I41" s="40">
        <f t="shared" si="1"/>
        <v>2917192</v>
      </c>
      <c r="J41" s="41">
        <f t="shared" si="2"/>
        <v>0.5026278695402977</v>
      </c>
      <c r="K41" s="41">
        <f t="shared" si="3"/>
        <v>0.0513737182879975</v>
      </c>
      <c r="L41" s="41">
        <f t="shared" si="4"/>
        <v>0.12779001176473814</v>
      </c>
      <c r="M41" s="41">
        <f t="shared" si="5"/>
        <v>0.3182084004069667</v>
      </c>
      <c r="N41" s="41">
        <f t="shared" si="6"/>
        <v>0</v>
      </c>
      <c r="O41" s="41">
        <f t="shared" si="7"/>
        <v>0</v>
      </c>
    </row>
    <row r="42" spans="1:15" ht="12.75">
      <c r="A42" s="14">
        <v>40</v>
      </c>
      <c r="B42" s="55" t="s">
        <v>54</v>
      </c>
      <c r="C42" s="58">
        <v>1891017</v>
      </c>
      <c r="D42" s="59">
        <v>2050664</v>
      </c>
      <c r="E42" s="59">
        <v>1084834</v>
      </c>
      <c r="F42" s="59">
        <v>15346038</v>
      </c>
      <c r="G42" s="59">
        <v>0</v>
      </c>
      <c r="H42" s="59">
        <v>0</v>
      </c>
      <c r="I42" s="51">
        <f t="shared" si="1"/>
        <v>20372553</v>
      </c>
      <c r="J42" s="52">
        <f t="shared" si="2"/>
        <v>0.09282179803385467</v>
      </c>
      <c r="K42" s="52">
        <f t="shared" si="3"/>
        <v>0.10065817475109771</v>
      </c>
      <c r="L42" s="52">
        <f t="shared" si="4"/>
        <v>0.05324978170384438</v>
      </c>
      <c r="M42" s="52">
        <f t="shared" si="5"/>
        <v>0.7532702455112033</v>
      </c>
      <c r="N42" s="52">
        <f t="shared" si="6"/>
        <v>0</v>
      </c>
      <c r="O42" s="52">
        <f t="shared" si="7"/>
        <v>0</v>
      </c>
    </row>
    <row r="43" spans="1:15" ht="12.75">
      <c r="A43" s="14">
        <v>41</v>
      </c>
      <c r="B43" s="54" t="s">
        <v>55</v>
      </c>
      <c r="C43" s="65">
        <v>1038609</v>
      </c>
      <c r="D43" s="66">
        <v>72237</v>
      </c>
      <c r="E43" s="66">
        <v>201373</v>
      </c>
      <c r="F43" s="66">
        <v>687315</v>
      </c>
      <c r="G43" s="66">
        <v>0</v>
      </c>
      <c r="H43" s="66">
        <v>0</v>
      </c>
      <c r="I43" s="40">
        <f t="shared" si="1"/>
        <v>1999534</v>
      </c>
      <c r="J43" s="41">
        <f t="shared" si="2"/>
        <v>0.5194255261475924</v>
      </c>
      <c r="K43" s="41">
        <f t="shared" si="3"/>
        <v>0.03612691757179423</v>
      </c>
      <c r="L43" s="41">
        <f t="shared" si="4"/>
        <v>0.10070996542194331</v>
      </c>
      <c r="M43" s="41">
        <f t="shared" si="5"/>
        <v>0.34373759085867006</v>
      </c>
      <c r="N43" s="41">
        <f t="shared" si="6"/>
        <v>0</v>
      </c>
      <c r="O43" s="41">
        <f t="shared" si="7"/>
        <v>0</v>
      </c>
    </row>
    <row r="44" spans="1:15" s="53" customFormat="1" ht="12.75">
      <c r="A44" s="14">
        <v>42</v>
      </c>
      <c r="B44" s="54" t="s">
        <v>56</v>
      </c>
      <c r="C44" s="63">
        <v>2063719</v>
      </c>
      <c r="D44" s="64">
        <v>107666</v>
      </c>
      <c r="E44" s="64">
        <v>387401</v>
      </c>
      <c r="F44" s="64">
        <v>949532</v>
      </c>
      <c r="G44" s="64">
        <v>0</v>
      </c>
      <c r="H44" s="64">
        <v>5757</v>
      </c>
      <c r="I44" s="40">
        <f t="shared" si="1"/>
        <v>3514075</v>
      </c>
      <c r="J44" s="41">
        <f t="shared" si="2"/>
        <v>0.5872723262878566</v>
      </c>
      <c r="K44" s="41">
        <f t="shared" si="3"/>
        <v>0.03063850373142292</v>
      </c>
      <c r="L44" s="41">
        <f t="shared" si="4"/>
        <v>0.11024266698917923</v>
      </c>
      <c r="M44" s="41">
        <f t="shared" si="5"/>
        <v>0.2702082340302925</v>
      </c>
      <c r="N44" s="41">
        <f t="shared" si="6"/>
        <v>0</v>
      </c>
      <c r="O44" s="41">
        <f t="shared" si="7"/>
        <v>0.0016382689612486929</v>
      </c>
    </row>
    <row r="45" spans="1:15" s="53" customFormat="1" ht="12.75">
      <c r="A45" s="14">
        <v>43</v>
      </c>
      <c r="B45" s="54" t="s">
        <v>57</v>
      </c>
      <c r="C45" s="63">
        <v>1696265</v>
      </c>
      <c r="D45" s="64">
        <v>306718</v>
      </c>
      <c r="E45" s="64">
        <v>345056</v>
      </c>
      <c r="F45" s="64">
        <v>1423541</v>
      </c>
      <c r="G45" s="64">
        <v>0</v>
      </c>
      <c r="H45" s="64">
        <v>118201</v>
      </c>
      <c r="I45" s="40">
        <f t="shared" si="1"/>
        <v>3889781</v>
      </c>
      <c r="J45" s="41">
        <f t="shared" si="2"/>
        <v>0.436082391270871</v>
      </c>
      <c r="K45" s="41">
        <f t="shared" si="3"/>
        <v>0.07885225415004084</v>
      </c>
      <c r="L45" s="41">
        <f t="shared" si="4"/>
        <v>0.08870833602200227</v>
      </c>
      <c r="M45" s="41">
        <f t="shared" si="5"/>
        <v>0.3659694466089479</v>
      </c>
      <c r="N45" s="41">
        <f t="shared" si="6"/>
        <v>0</v>
      </c>
      <c r="O45" s="41">
        <f t="shared" si="7"/>
        <v>0.030387571948137956</v>
      </c>
    </row>
    <row r="46" spans="1:15" s="53" customFormat="1" ht="12.75">
      <c r="A46" s="14">
        <v>44</v>
      </c>
      <c r="B46" s="54" t="s">
        <v>58</v>
      </c>
      <c r="C46" s="63">
        <v>3987536</v>
      </c>
      <c r="D46" s="64">
        <v>4070405</v>
      </c>
      <c r="E46" s="64">
        <v>1907980</v>
      </c>
      <c r="F46" s="64">
        <v>1132394</v>
      </c>
      <c r="G46" s="64">
        <v>0</v>
      </c>
      <c r="H46" s="64">
        <v>0</v>
      </c>
      <c r="I46" s="40">
        <f t="shared" si="1"/>
        <v>11098315</v>
      </c>
      <c r="J46" s="41">
        <f t="shared" si="2"/>
        <v>0.35929201865328203</v>
      </c>
      <c r="K46" s="41">
        <f t="shared" si="3"/>
        <v>0.3667588278040405</v>
      </c>
      <c r="L46" s="41">
        <f t="shared" si="4"/>
        <v>0.17191618727707764</v>
      </c>
      <c r="M46" s="41">
        <f t="shared" si="5"/>
        <v>0.10203296626559978</v>
      </c>
      <c r="N46" s="41">
        <f t="shared" si="6"/>
        <v>0</v>
      </c>
      <c r="O46" s="41">
        <f t="shared" si="7"/>
        <v>0</v>
      </c>
    </row>
    <row r="47" spans="1:15" ht="12.75">
      <c r="A47" s="14">
        <v>45</v>
      </c>
      <c r="B47" s="55" t="s">
        <v>59</v>
      </c>
      <c r="C47" s="58">
        <v>7120188</v>
      </c>
      <c r="D47" s="59">
        <v>206589</v>
      </c>
      <c r="E47" s="59">
        <v>55236</v>
      </c>
      <c r="F47" s="59">
        <v>2332077</v>
      </c>
      <c r="G47" s="59">
        <v>0</v>
      </c>
      <c r="H47" s="59">
        <v>0</v>
      </c>
      <c r="I47" s="51">
        <f t="shared" si="1"/>
        <v>9714090</v>
      </c>
      <c r="J47" s="52">
        <f t="shared" si="2"/>
        <v>0.7329752967081837</v>
      </c>
      <c r="K47" s="52">
        <f t="shared" si="3"/>
        <v>0.02126694317223744</v>
      </c>
      <c r="L47" s="52">
        <f t="shared" si="4"/>
        <v>0.005686173383199044</v>
      </c>
      <c r="M47" s="52">
        <f t="shared" si="5"/>
        <v>0.24007158673637985</v>
      </c>
      <c r="N47" s="52">
        <f t="shared" si="6"/>
        <v>0</v>
      </c>
      <c r="O47" s="52">
        <f t="shared" si="7"/>
        <v>0</v>
      </c>
    </row>
    <row r="48" spans="1:15" ht="12.75">
      <c r="A48" s="14">
        <v>46</v>
      </c>
      <c r="B48" s="54" t="s">
        <v>60</v>
      </c>
      <c r="C48" s="65">
        <v>367665</v>
      </c>
      <c r="D48" s="66">
        <v>200056</v>
      </c>
      <c r="E48" s="66">
        <v>452598</v>
      </c>
      <c r="F48" s="66">
        <v>486794</v>
      </c>
      <c r="G48" s="66">
        <v>0</v>
      </c>
      <c r="H48" s="66">
        <v>18097</v>
      </c>
      <c r="I48" s="40">
        <f t="shared" si="1"/>
        <v>1525210</v>
      </c>
      <c r="J48" s="41">
        <f t="shared" si="2"/>
        <v>0.24105860832278833</v>
      </c>
      <c r="K48" s="41">
        <f t="shared" si="3"/>
        <v>0.13116620006425345</v>
      </c>
      <c r="L48" s="41">
        <f t="shared" si="4"/>
        <v>0.29674471056444685</v>
      </c>
      <c r="M48" s="41">
        <f t="shared" si="5"/>
        <v>0.31916522970607325</v>
      </c>
      <c r="N48" s="41">
        <f t="shared" si="6"/>
        <v>0</v>
      </c>
      <c r="O48" s="41">
        <f t="shared" si="7"/>
        <v>0.01186525134243809</v>
      </c>
    </row>
    <row r="49" spans="1:15" s="53" customFormat="1" ht="12.75">
      <c r="A49" s="14">
        <v>47</v>
      </c>
      <c r="B49" s="54" t="s">
        <v>61</v>
      </c>
      <c r="C49" s="63">
        <v>1281209</v>
      </c>
      <c r="D49" s="64">
        <v>262732</v>
      </c>
      <c r="E49" s="64">
        <v>362410</v>
      </c>
      <c r="F49" s="64">
        <v>2045825</v>
      </c>
      <c r="G49" s="64">
        <v>0</v>
      </c>
      <c r="H49" s="64">
        <v>0</v>
      </c>
      <c r="I49" s="40">
        <f t="shared" si="1"/>
        <v>3952176</v>
      </c>
      <c r="J49" s="41">
        <f t="shared" si="2"/>
        <v>0.3241781236463153</v>
      </c>
      <c r="K49" s="41">
        <f t="shared" si="3"/>
        <v>0.06647780868058507</v>
      </c>
      <c r="L49" s="41">
        <f t="shared" si="4"/>
        <v>0.09169885146815324</v>
      </c>
      <c r="M49" s="41">
        <f t="shared" si="5"/>
        <v>0.5176452162049463</v>
      </c>
      <c r="N49" s="41">
        <f t="shared" si="6"/>
        <v>0</v>
      </c>
      <c r="O49" s="41">
        <f t="shared" si="7"/>
        <v>0</v>
      </c>
    </row>
    <row r="50" spans="1:15" s="53" customFormat="1" ht="12.75">
      <c r="A50" s="14">
        <v>48</v>
      </c>
      <c r="B50" s="54" t="s">
        <v>62</v>
      </c>
      <c r="C50" s="63">
        <v>5531245</v>
      </c>
      <c r="D50" s="64">
        <v>1024747</v>
      </c>
      <c r="E50" s="64">
        <v>1528313</v>
      </c>
      <c r="F50" s="64">
        <v>1341292</v>
      </c>
      <c r="G50" s="64">
        <v>0</v>
      </c>
      <c r="H50" s="64">
        <v>0</v>
      </c>
      <c r="I50" s="40">
        <f t="shared" si="1"/>
        <v>9425597</v>
      </c>
      <c r="J50" s="41">
        <f t="shared" si="2"/>
        <v>0.5868323247853691</v>
      </c>
      <c r="K50" s="41">
        <f t="shared" si="3"/>
        <v>0.10871958561351605</v>
      </c>
      <c r="L50" s="41">
        <f t="shared" si="4"/>
        <v>0.16214495485007474</v>
      </c>
      <c r="M50" s="41">
        <f t="shared" si="5"/>
        <v>0.14230313475104017</v>
      </c>
      <c r="N50" s="41">
        <f t="shared" si="6"/>
        <v>0</v>
      </c>
      <c r="O50" s="41">
        <f t="shared" si="7"/>
        <v>0</v>
      </c>
    </row>
    <row r="51" spans="1:15" s="53" customFormat="1" ht="12.75">
      <c r="A51" s="14">
        <v>49</v>
      </c>
      <c r="B51" s="54" t="s">
        <v>63</v>
      </c>
      <c r="C51" s="63">
        <v>6155046</v>
      </c>
      <c r="D51" s="64">
        <v>686348</v>
      </c>
      <c r="E51" s="64">
        <v>1409714</v>
      </c>
      <c r="F51" s="64">
        <v>3160889</v>
      </c>
      <c r="G51" s="64">
        <v>0</v>
      </c>
      <c r="H51" s="64">
        <v>0</v>
      </c>
      <c r="I51" s="40">
        <f t="shared" si="1"/>
        <v>11411997</v>
      </c>
      <c r="J51" s="41">
        <f t="shared" si="2"/>
        <v>0.5393487222262676</v>
      </c>
      <c r="K51" s="41">
        <f t="shared" si="3"/>
        <v>0.06014267266281265</v>
      </c>
      <c r="L51" s="41">
        <f t="shared" si="4"/>
        <v>0.12352912465714809</v>
      </c>
      <c r="M51" s="41">
        <f t="shared" si="5"/>
        <v>0.2769794804537716</v>
      </c>
      <c r="N51" s="41">
        <f t="shared" si="6"/>
        <v>0</v>
      </c>
      <c r="O51" s="41">
        <f t="shared" si="7"/>
        <v>0</v>
      </c>
    </row>
    <row r="52" spans="1:15" ht="12.75">
      <c r="A52" s="14">
        <v>50</v>
      </c>
      <c r="B52" s="55" t="s">
        <v>64</v>
      </c>
      <c r="C52" s="58">
        <v>3514588</v>
      </c>
      <c r="D52" s="59">
        <v>427472</v>
      </c>
      <c r="E52" s="59">
        <v>516869</v>
      </c>
      <c r="F52" s="59">
        <v>2206185</v>
      </c>
      <c r="G52" s="59">
        <v>0</v>
      </c>
      <c r="H52" s="59">
        <v>30210</v>
      </c>
      <c r="I52" s="51">
        <f t="shared" si="1"/>
        <v>6695324</v>
      </c>
      <c r="J52" s="52">
        <f t="shared" si="2"/>
        <v>0.5249317284719903</v>
      </c>
      <c r="K52" s="52">
        <f t="shared" si="3"/>
        <v>0.06384635007954806</v>
      </c>
      <c r="L52" s="52">
        <f t="shared" si="4"/>
        <v>0.07719850450851967</v>
      </c>
      <c r="M52" s="52">
        <f t="shared" si="5"/>
        <v>0.3295113126713509</v>
      </c>
      <c r="N52" s="52">
        <f t="shared" si="6"/>
        <v>0</v>
      </c>
      <c r="O52" s="52">
        <f t="shared" si="7"/>
        <v>0.004512104268591034</v>
      </c>
    </row>
    <row r="53" spans="1:15" ht="12.75">
      <c r="A53" s="14">
        <v>51</v>
      </c>
      <c r="B53" s="54" t="s">
        <v>65</v>
      </c>
      <c r="C53" s="65">
        <v>6617649</v>
      </c>
      <c r="D53" s="66">
        <v>507177</v>
      </c>
      <c r="E53" s="66">
        <v>266165</v>
      </c>
      <c r="F53" s="66">
        <v>2051081</v>
      </c>
      <c r="G53" s="66">
        <v>0</v>
      </c>
      <c r="H53" s="66">
        <v>98281</v>
      </c>
      <c r="I53" s="40">
        <f t="shared" si="1"/>
        <v>9540353</v>
      </c>
      <c r="J53" s="41">
        <f t="shared" si="2"/>
        <v>0.6936482329322615</v>
      </c>
      <c r="K53" s="41">
        <f t="shared" si="3"/>
        <v>0.05316124046982329</v>
      </c>
      <c r="L53" s="41">
        <f t="shared" si="4"/>
        <v>0.027898862861782996</v>
      </c>
      <c r="M53" s="41">
        <f t="shared" si="5"/>
        <v>0.21499005330305912</v>
      </c>
      <c r="N53" s="41">
        <f t="shared" si="6"/>
        <v>0</v>
      </c>
      <c r="O53" s="41">
        <f t="shared" si="7"/>
        <v>0.010301610433073073</v>
      </c>
    </row>
    <row r="54" spans="1:15" s="53" customFormat="1" ht="12.75">
      <c r="A54" s="14">
        <v>52</v>
      </c>
      <c r="B54" s="54" t="s">
        <v>66</v>
      </c>
      <c r="C54" s="63">
        <v>16578129</v>
      </c>
      <c r="D54" s="64">
        <v>1125608</v>
      </c>
      <c r="E54" s="64">
        <v>1357027</v>
      </c>
      <c r="F54" s="64">
        <v>6302628</v>
      </c>
      <c r="G54" s="64">
        <v>0</v>
      </c>
      <c r="H54" s="64">
        <v>0</v>
      </c>
      <c r="I54" s="40">
        <f t="shared" si="1"/>
        <v>25363392</v>
      </c>
      <c r="J54" s="41">
        <f t="shared" si="2"/>
        <v>0.6536242865307605</v>
      </c>
      <c r="K54" s="41">
        <f t="shared" si="3"/>
        <v>0.044379237603550815</v>
      </c>
      <c r="L54" s="41">
        <f t="shared" si="4"/>
        <v>0.05350337210417282</v>
      </c>
      <c r="M54" s="41">
        <f t="shared" si="5"/>
        <v>0.24849310376151582</v>
      </c>
      <c r="N54" s="41">
        <f t="shared" si="6"/>
        <v>0</v>
      </c>
      <c r="O54" s="41">
        <f t="shared" si="7"/>
        <v>0</v>
      </c>
    </row>
    <row r="55" spans="1:15" s="53" customFormat="1" ht="12.75">
      <c r="A55" s="14">
        <v>53</v>
      </c>
      <c r="B55" s="54" t="s">
        <v>67</v>
      </c>
      <c r="C55" s="63">
        <v>4723831</v>
      </c>
      <c r="D55" s="64">
        <v>548946</v>
      </c>
      <c r="E55" s="64">
        <v>1619074</v>
      </c>
      <c r="F55" s="64">
        <v>6730558</v>
      </c>
      <c r="G55" s="64">
        <v>0</v>
      </c>
      <c r="H55" s="64">
        <v>171829</v>
      </c>
      <c r="I55" s="40">
        <f t="shared" si="1"/>
        <v>13794238</v>
      </c>
      <c r="J55" s="41">
        <f t="shared" si="2"/>
        <v>0.34244957930985387</v>
      </c>
      <c r="K55" s="41">
        <f t="shared" si="3"/>
        <v>0.03979531163664133</v>
      </c>
      <c r="L55" s="41">
        <f t="shared" si="4"/>
        <v>0.11737321046657308</v>
      </c>
      <c r="M55" s="41">
        <f t="shared" si="5"/>
        <v>0.4879253207027456</v>
      </c>
      <c r="N55" s="41">
        <f t="shared" si="6"/>
        <v>0</v>
      </c>
      <c r="O55" s="41">
        <f t="shared" si="7"/>
        <v>0.012456577884186136</v>
      </c>
    </row>
    <row r="56" spans="1:15" s="53" customFormat="1" ht="12.75">
      <c r="A56" s="14">
        <v>54</v>
      </c>
      <c r="B56" s="54" t="s">
        <v>68</v>
      </c>
      <c r="C56" s="63">
        <v>656287</v>
      </c>
      <c r="D56" s="64">
        <v>229535</v>
      </c>
      <c r="E56" s="64">
        <v>102609</v>
      </c>
      <c r="F56" s="64">
        <v>219274</v>
      </c>
      <c r="G56" s="64">
        <v>0</v>
      </c>
      <c r="H56" s="64">
        <v>0</v>
      </c>
      <c r="I56" s="40">
        <f t="shared" si="1"/>
        <v>1207705</v>
      </c>
      <c r="J56" s="41">
        <f t="shared" si="2"/>
        <v>0.5434166456212403</v>
      </c>
      <c r="K56" s="41">
        <f t="shared" si="3"/>
        <v>0.19005883059190778</v>
      </c>
      <c r="L56" s="41">
        <f t="shared" si="4"/>
        <v>0.08496197332957965</v>
      </c>
      <c r="M56" s="41">
        <f t="shared" si="5"/>
        <v>0.18156255045727226</v>
      </c>
      <c r="N56" s="41">
        <f t="shared" si="6"/>
        <v>0</v>
      </c>
      <c r="O56" s="41">
        <f t="shared" si="7"/>
        <v>0</v>
      </c>
    </row>
    <row r="57" spans="1:15" ht="12.75">
      <c r="A57" s="14">
        <v>55</v>
      </c>
      <c r="B57" s="55" t="s">
        <v>69</v>
      </c>
      <c r="C57" s="58">
        <v>10480797</v>
      </c>
      <c r="D57" s="59">
        <v>1513261</v>
      </c>
      <c r="E57" s="59">
        <v>1485205</v>
      </c>
      <c r="F57" s="59">
        <v>4170205</v>
      </c>
      <c r="G57" s="59">
        <v>0</v>
      </c>
      <c r="H57" s="59">
        <v>0</v>
      </c>
      <c r="I57" s="51">
        <f t="shared" si="1"/>
        <v>17649468</v>
      </c>
      <c r="J57" s="52">
        <f t="shared" si="2"/>
        <v>0.5938307602246141</v>
      </c>
      <c r="K57" s="52">
        <f t="shared" si="3"/>
        <v>0.0857397514757952</v>
      </c>
      <c r="L57" s="52">
        <f t="shared" si="4"/>
        <v>0.08415012849112506</v>
      </c>
      <c r="M57" s="52">
        <f t="shared" si="5"/>
        <v>0.23627935980846562</v>
      </c>
      <c r="N57" s="52">
        <f t="shared" si="6"/>
        <v>0</v>
      </c>
      <c r="O57" s="52">
        <f t="shared" si="7"/>
        <v>0</v>
      </c>
    </row>
    <row r="58" spans="1:15" ht="12.75">
      <c r="A58" s="14">
        <v>56</v>
      </c>
      <c r="B58" s="54" t="s">
        <v>70</v>
      </c>
      <c r="C58" s="65">
        <v>1204874</v>
      </c>
      <c r="D58" s="66">
        <v>177869</v>
      </c>
      <c r="E58" s="66">
        <v>193781</v>
      </c>
      <c r="F58" s="66">
        <v>776059</v>
      </c>
      <c r="G58" s="66">
        <v>0</v>
      </c>
      <c r="H58" s="66">
        <v>0</v>
      </c>
      <c r="I58" s="40">
        <f t="shared" si="1"/>
        <v>2352583</v>
      </c>
      <c r="J58" s="41">
        <f t="shared" si="2"/>
        <v>0.5121494119442332</v>
      </c>
      <c r="K58" s="41">
        <f t="shared" si="3"/>
        <v>0.07560583409809558</v>
      </c>
      <c r="L58" s="41">
        <f t="shared" si="4"/>
        <v>0.08236946369161045</v>
      </c>
      <c r="M58" s="41">
        <f t="shared" si="5"/>
        <v>0.32987529026606077</v>
      </c>
      <c r="N58" s="41">
        <f t="shared" si="6"/>
        <v>0</v>
      </c>
      <c r="O58" s="41">
        <f t="shared" si="7"/>
        <v>0</v>
      </c>
    </row>
    <row r="59" spans="1:15" s="53" customFormat="1" ht="12.75">
      <c r="A59" s="14">
        <v>57</v>
      </c>
      <c r="B59" s="54" t="s">
        <v>71</v>
      </c>
      <c r="C59" s="63">
        <v>4890560</v>
      </c>
      <c r="D59" s="64">
        <v>2528890</v>
      </c>
      <c r="E59" s="64">
        <v>136606</v>
      </c>
      <c r="F59" s="64">
        <v>2656100</v>
      </c>
      <c r="G59" s="64">
        <v>0</v>
      </c>
      <c r="H59" s="64">
        <v>0</v>
      </c>
      <c r="I59" s="40">
        <f t="shared" si="1"/>
        <v>10212156</v>
      </c>
      <c r="J59" s="41">
        <f t="shared" si="2"/>
        <v>0.4788959353930747</v>
      </c>
      <c r="K59" s="41">
        <f t="shared" si="3"/>
        <v>0.24763526918311862</v>
      </c>
      <c r="L59" s="41">
        <f t="shared" si="4"/>
        <v>0.013376803096231588</v>
      </c>
      <c r="M59" s="41">
        <f t="shared" si="5"/>
        <v>0.2600919923275751</v>
      </c>
      <c r="N59" s="41">
        <f t="shared" si="6"/>
        <v>0</v>
      </c>
      <c r="O59" s="41">
        <f t="shared" si="7"/>
        <v>0</v>
      </c>
    </row>
    <row r="60" spans="1:15" s="53" customFormat="1" ht="12.75">
      <c r="A60" s="14">
        <v>58</v>
      </c>
      <c r="B60" s="54" t="s">
        <v>72</v>
      </c>
      <c r="C60" s="63">
        <v>4651407</v>
      </c>
      <c r="D60" s="64">
        <v>533632</v>
      </c>
      <c r="E60" s="64">
        <v>593506</v>
      </c>
      <c r="F60" s="64">
        <v>2786751</v>
      </c>
      <c r="G60" s="64">
        <v>0</v>
      </c>
      <c r="H60" s="64">
        <v>26938</v>
      </c>
      <c r="I60" s="40">
        <f t="shared" si="1"/>
        <v>8592234</v>
      </c>
      <c r="J60" s="41">
        <f t="shared" si="2"/>
        <v>0.5413501308274425</v>
      </c>
      <c r="K60" s="41">
        <f t="shared" si="3"/>
        <v>0.062106316005825724</v>
      </c>
      <c r="L60" s="41">
        <f t="shared" si="4"/>
        <v>0.06907470164336772</v>
      </c>
      <c r="M60" s="41">
        <f t="shared" si="5"/>
        <v>0.3243336948225572</v>
      </c>
      <c r="N60" s="41">
        <f t="shared" si="6"/>
        <v>0</v>
      </c>
      <c r="O60" s="41">
        <f t="shared" si="7"/>
        <v>0.0031351567008067985</v>
      </c>
    </row>
    <row r="61" spans="1:15" s="53" customFormat="1" ht="12.75">
      <c r="A61" s="14">
        <v>59</v>
      </c>
      <c r="B61" s="54" t="s">
        <v>73</v>
      </c>
      <c r="C61" s="63">
        <v>2182953</v>
      </c>
      <c r="D61" s="64">
        <v>513792</v>
      </c>
      <c r="E61" s="64">
        <v>887863</v>
      </c>
      <c r="F61" s="64">
        <v>1730198</v>
      </c>
      <c r="G61" s="64">
        <v>0</v>
      </c>
      <c r="H61" s="64">
        <v>0</v>
      </c>
      <c r="I61" s="40">
        <f t="shared" si="1"/>
        <v>5314806</v>
      </c>
      <c r="J61" s="41">
        <f t="shared" si="2"/>
        <v>0.41073051396419735</v>
      </c>
      <c r="K61" s="41">
        <f t="shared" si="3"/>
        <v>0.09667182583898641</v>
      </c>
      <c r="L61" s="41">
        <f t="shared" si="4"/>
        <v>0.16705463943556922</v>
      </c>
      <c r="M61" s="41">
        <f t="shared" si="5"/>
        <v>0.32554302076124697</v>
      </c>
      <c r="N61" s="41">
        <f t="shared" si="6"/>
        <v>0</v>
      </c>
      <c r="O61" s="41">
        <f t="shared" si="7"/>
        <v>0</v>
      </c>
    </row>
    <row r="62" spans="1:15" ht="12.75">
      <c r="A62" s="14">
        <v>60</v>
      </c>
      <c r="B62" s="55" t="s">
        <v>74</v>
      </c>
      <c r="C62" s="58">
        <v>3193121</v>
      </c>
      <c r="D62" s="59">
        <v>372627</v>
      </c>
      <c r="E62" s="59">
        <v>515505</v>
      </c>
      <c r="F62" s="59">
        <v>2198779</v>
      </c>
      <c r="G62" s="59">
        <v>0</v>
      </c>
      <c r="H62" s="59">
        <v>0</v>
      </c>
      <c r="I62" s="51">
        <f t="shared" si="1"/>
        <v>6280032</v>
      </c>
      <c r="J62" s="52">
        <f t="shared" si="2"/>
        <v>0.5084561671023332</v>
      </c>
      <c r="K62" s="52">
        <f t="shared" si="3"/>
        <v>0.05933520720913524</v>
      </c>
      <c r="L62" s="52">
        <f t="shared" si="4"/>
        <v>0.08208636516501827</v>
      </c>
      <c r="M62" s="52">
        <f t="shared" si="5"/>
        <v>0.35012226052351325</v>
      </c>
      <c r="N62" s="52">
        <f t="shared" si="6"/>
        <v>0</v>
      </c>
      <c r="O62" s="52">
        <f t="shared" si="7"/>
        <v>0</v>
      </c>
    </row>
    <row r="63" spans="1:15" ht="12.75">
      <c r="A63" s="14">
        <v>61</v>
      </c>
      <c r="B63" s="54" t="s">
        <v>75</v>
      </c>
      <c r="C63" s="65">
        <v>2684821</v>
      </c>
      <c r="D63" s="66">
        <v>174560</v>
      </c>
      <c r="E63" s="66">
        <v>254343</v>
      </c>
      <c r="F63" s="66">
        <v>753884</v>
      </c>
      <c r="G63" s="66">
        <v>0</v>
      </c>
      <c r="H63" s="66">
        <v>0</v>
      </c>
      <c r="I63" s="40">
        <f t="shared" si="1"/>
        <v>3867608</v>
      </c>
      <c r="J63" s="41">
        <f t="shared" si="2"/>
        <v>0.6941812613894687</v>
      </c>
      <c r="K63" s="41">
        <f t="shared" si="3"/>
        <v>0.045133839830717074</v>
      </c>
      <c r="L63" s="41">
        <f t="shared" si="4"/>
        <v>0.06576235233767228</v>
      </c>
      <c r="M63" s="41">
        <f t="shared" si="5"/>
        <v>0.19492254644214202</v>
      </c>
      <c r="N63" s="41">
        <f t="shared" si="6"/>
        <v>0</v>
      </c>
      <c r="O63" s="41">
        <f t="shared" si="7"/>
        <v>0</v>
      </c>
    </row>
    <row r="64" spans="1:15" s="53" customFormat="1" ht="12.75">
      <c r="A64" s="14">
        <v>62</v>
      </c>
      <c r="B64" s="54" t="s">
        <v>76</v>
      </c>
      <c r="C64" s="63">
        <v>804847</v>
      </c>
      <c r="D64" s="64">
        <v>221539</v>
      </c>
      <c r="E64" s="64">
        <v>14917</v>
      </c>
      <c r="F64" s="64">
        <v>884637</v>
      </c>
      <c r="G64" s="64">
        <v>0</v>
      </c>
      <c r="H64" s="64">
        <v>0</v>
      </c>
      <c r="I64" s="40">
        <f t="shared" si="1"/>
        <v>1925940</v>
      </c>
      <c r="J64" s="41">
        <f t="shared" si="2"/>
        <v>0.41789827305108157</v>
      </c>
      <c r="K64" s="41">
        <f t="shared" si="3"/>
        <v>0.11502902478789578</v>
      </c>
      <c r="L64" s="41">
        <f t="shared" si="4"/>
        <v>0.007745308784281961</v>
      </c>
      <c r="M64" s="41">
        <f t="shared" si="5"/>
        <v>0.4593273933767407</v>
      </c>
      <c r="N64" s="41">
        <f t="shared" si="6"/>
        <v>0</v>
      </c>
      <c r="O64" s="41">
        <f t="shared" si="7"/>
        <v>0</v>
      </c>
    </row>
    <row r="65" spans="1:15" s="53" customFormat="1" ht="12.75">
      <c r="A65" s="14">
        <v>63</v>
      </c>
      <c r="B65" s="54" t="s">
        <v>77</v>
      </c>
      <c r="C65" s="63">
        <v>1576337</v>
      </c>
      <c r="D65" s="64">
        <v>103330</v>
      </c>
      <c r="E65" s="64">
        <v>43294</v>
      </c>
      <c r="F65" s="64">
        <v>492230</v>
      </c>
      <c r="G65" s="64">
        <v>0</v>
      </c>
      <c r="H65" s="64">
        <v>0</v>
      </c>
      <c r="I65" s="40">
        <f t="shared" si="1"/>
        <v>2215191</v>
      </c>
      <c r="J65" s="41">
        <f t="shared" si="2"/>
        <v>0.711603198098945</v>
      </c>
      <c r="K65" s="41">
        <f t="shared" si="3"/>
        <v>0.04664609056284537</v>
      </c>
      <c r="L65" s="41">
        <f t="shared" si="4"/>
        <v>0.019544138631838067</v>
      </c>
      <c r="M65" s="41">
        <f t="shared" si="5"/>
        <v>0.2222065727063716</v>
      </c>
      <c r="N65" s="41">
        <f t="shared" si="6"/>
        <v>0</v>
      </c>
      <c r="O65" s="41">
        <f t="shared" si="7"/>
        <v>0</v>
      </c>
    </row>
    <row r="66" spans="1:15" s="53" customFormat="1" ht="12.75">
      <c r="A66" s="14">
        <v>64</v>
      </c>
      <c r="B66" s="54" t="s">
        <v>78</v>
      </c>
      <c r="C66" s="63">
        <v>1302101</v>
      </c>
      <c r="D66" s="64">
        <v>220838</v>
      </c>
      <c r="E66" s="64">
        <v>76640</v>
      </c>
      <c r="F66" s="64">
        <v>1262376</v>
      </c>
      <c r="G66" s="64">
        <v>0</v>
      </c>
      <c r="H66" s="64">
        <v>0</v>
      </c>
      <c r="I66" s="40">
        <f t="shared" si="1"/>
        <v>2861955</v>
      </c>
      <c r="J66" s="41">
        <f t="shared" si="2"/>
        <v>0.4549690683466372</v>
      </c>
      <c r="K66" s="41">
        <f t="shared" si="3"/>
        <v>0.07716333764856541</v>
      </c>
      <c r="L66" s="41">
        <f t="shared" si="4"/>
        <v>0.026778897641647054</v>
      </c>
      <c r="M66" s="41">
        <f t="shared" si="5"/>
        <v>0.44108869636315035</v>
      </c>
      <c r="N66" s="41">
        <f t="shared" si="6"/>
        <v>0</v>
      </c>
      <c r="O66" s="41">
        <f t="shared" si="7"/>
        <v>0</v>
      </c>
    </row>
    <row r="67" spans="1:15" ht="12.75">
      <c r="A67" s="14">
        <v>65</v>
      </c>
      <c r="B67" s="55" t="s">
        <v>79</v>
      </c>
      <c r="C67" s="58">
        <v>2749887</v>
      </c>
      <c r="D67" s="59">
        <v>493266</v>
      </c>
      <c r="E67" s="59">
        <v>985788</v>
      </c>
      <c r="F67" s="59">
        <v>3877324</v>
      </c>
      <c r="G67" s="59">
        <v>0</v>
      </c>
      <c r="H67" s="59">
        <v>0</v>
      </c>
      <c r="I67" s="40">
        <f t="shared" si="1"/>
        <v>8106265</v>
      </c>
      <c r="J67" s="41">
        <f t="shared" si="2"/>
        <v>0.339229842597053</v>
      </c>
      <c r="K67" s="41">
        <f t="shared" si="3"/>
        <v>0.060849972212850184</v>
      </c>
      <c r="L67" s="41">
        <f t="shared" si="4"/>
        <v>0.12160816356238045</v>
      </c>
      <c r="M67" s="41">
        <f t="shared" si="5"/>
        <v>0.47831202162771635</v>
      </c>
      <c r="N67" s="41">
        <f t="shared" si="6"/>
        <v>0</v>
      </c>
      <c r="O67" s="41">
        <f t="shared" si="7"/>
        <v>0</v>
      </c>
    </row>
    <row r="68" spans="1:15" ht="12.75">
      <c r="A68" s="14">
        <v>66</v>
      </c>
      <c r="B68" s="54" t="s">
        <v>80</v>
      </c>
      <c r="C68" s="65">
        <v>987163</v>
      </c>
      <c r="D68" s="66">
        <v>76080</v>
      </c>
      <c r="E68" s="66">
        <v>327635</v>
      </c>
      <c r="F68" s="66">
        <v>891430</v>
      </c>
      <c r="G68" s="66">
        <v>0</v>
      </c>
      <c r="H68" s="66">
        <v>0</v>
      </c>
      <c r="I68" s="40">
        <f>SUM(C68:H68)</f>
        <v>2282308</v>
      </c>
      <c r="J68" s="41">
        <f aca="true" t="shared" si="8" ref="J68:O70">C68/$I68</f>
        <v>0.43252838793011283</v>
      </c>
      <c r="K68" s="41">
        <f t="shared" si="8"/>
        <v>0.03333467700240283</v>
      </c>
      <c r="L68" s="41">
        <f t="shared" si="8"/>
        <v>0.1435542442124376</v>
      </c>
      <c r="M68" s="41">
        <f t="shared" si="8"/>
        <v>0.3905826908550467</v>
      </c>
      <c r="N68" s="41">
        <f t="shared" si="8"/>
        <v>0</v>
      </c>
      <c r="O68" s="41">
        <f t="shared" si="8"/>
        <v>0</v>
      </c>
    </row>
    <row r="69" spans="1:15" s="53" customFormat="1" ht="12.75">
      <c r="A69" s="14">
        <v>67</v>
      </c>
      <c r="B69" s="54" t="s">
        <v>81</v>
      </c>
      <c r="C69" s="63">
        <v>2656327</v>
      </c>
      <c r="D69" s="64">
        <v>174884</v>
      </c>
      <c r="E69" s="64">
        <v>121586</v>
      </c>
      <c r="F69" s="64">
        <v>868281</v>
      </c>
      <c r="G69" s="64">
        <v>0</v>
      </c>
      <c r="H69" s="64">
        <v>157159</v>
      </c>
      <c r="I69" s="40">
        <f>SUM(C69:H69)</f>
        <v>3978237</v>
      </c>
      <c r="J69" s="41">
        <f t="shared" si="8"/>
        <v>0.6677146183095678</v>
      </c>
      <c r="K69" s="41">
        <f t="shared" si="8"/>
        <v>0.043960176329363984</v>
      </c>
      <c r="L69" s="41">
        <f t="shared" si="8"/>
        <v>0.03056278446960299</v>
      </c>
      <c r="M69" s="41">
        <f t="shared" si="8"/>
        <v>0.21825773577592286</v>
      </c>
      <c r="N69" s="41">
        <f t="shared" si="8"/>
        <v>0</v>
      </c>
      <c r="O69" s="41">
        <f t="shared" si="8"/>
        <v>0.039504685115542386</v>
      </c>
    </row>
    <row r="70" spans="1:15" s="53" customFormat="1" ht="12.75">
      <c r="A70" s="14">
        <v>68</v>
      </c>
      <c r="B70" s="50" t="s">
        <v>82</v>
      </c>
      <c r="C70" s="63">
        <v>1107670</v>
      </c>
      <c r="D70" s="64">
        <v>134249</v>
      </c>
      <c r="E70" s="64">
        <v>529055</v>
      </c>
      <c r="F70" s="64">
        <v>679755</v>
      </c>
      <c r="G70" s="64">
        <v>0</v>
      </c>
      <c r="H70" s="64">
        <v>0</v>
      </c>
      <c r="I70" s="51">
        <f>SUM(C70:H70)</f>
        <v>2450729</v>
      </c>
      <c r="J70" s="52">
        <f t="shared" si="8"/>
        <v>0.451975718245469</v>
      </c>
      <c r="K70" s="52">
        <f t="shared" si="8"/>
        <v>0.05477921059407221</v>
      </c>
      <c r="L70" s="52">
        <f t="shared" si="8"/>
        <v>0.21587658202926557</v>
      </c>
      <c r="M70" s="52">
        <f t="shared" si="8"/>
        <v>0.2773684891311932</v>
      </c>
      <c r="N70" s="52">
        <f t="shared" si="8"/>
        <v>0</v>
      </c>
      <c r="O70" s="52">
        <f t="shared" si="8"/>
        <v>0</v>
      </c>
    </row>
    <row r="71" spans="1:15" ht="12.75">
      <c r="A71" s="15">
        <v>69</v>
      </c>
      <c r="B71" s="25" t="s">
        <v>127</v>
      </c>
      <c r="C71" s="70">
        <v>1818060</v>
      </c>
      <c r="D71" s="71">
        <v>109981</v>
      </c>
      <c r="E71" s="71">
        <v>252428</v>
      </c>
      <c r="F71" s="71">
        <v>536825</v>
      </c>
      <c r="G71" s="71">
        <v>0</v>
      </c>
      <c r="H71" s="71">
        <v>0</v>
      </c>
      <c r="I71" s="2">
        <f>SUM(C71:H71)</f>
        <v>2717294</v>
      </c>
      <c r="J71" s="23">
        <f aca="true" t="shared" si="9" ref="J71:O71">C71/$I71</f>
        <v>0.6690700380599228</v>
      </c>
      <c r="K71" s="23">
        <f t="shared" si="9"/>
        <v>0.040474457309367336</v>
      </c>
      <c r="L71" s="23">
        <f t="shared" si="9"/>
        <v>0.09289683044970475</v>
      </c>
      <c r="M71" s="23">
        <f t="shared" si="9"/>
        <v>0.19755867418100506</v>
      </c>
      <c r="N71" s="23">
        <f t="shared" si="9"/>
        <v>0</v>
      </c>
      <c r="O71" s="23">
        <f t="shared" si="9"/>
        <v>0</v>
      </c>
    </row>
    <row r="72" spans="1:15" ht="12.75">
      <c r="A72" s="26"/>
      <c r="B72" s="27" t="s">
        <v>114</v>
      </c>
      <c r="C72" s="28">
        <f aca="true" t="shared" si="10" ref="C72:I72">SUM(C3:C71)</f>
        <v>316069758</v>
      </c>
      <c r="D72" s="28">
        <f t="shared" si="10"/>
        <v>51252309</v>
      </c>
      <c r="E72" s="28">
        <f t="shared" si="10"/>
        <v>50694145</v>
      </c>
      <c r="F72" s="28">
        <f t="shared" si="10"/>
        <v>192497512</v>
      </c>
      <c r="G72" s="28">
        <f t="shared" si="10"/>
        <v>402373</v>
      </c>
      <c r="H72" s="28">
        <f t="shared" si="10"/>
        <v>6202280</v>
      </c>
      <c r="I72" s="29">
        <f t="shared" si="10"/>
        <v>617118377</v>
      </c>
      <c r="J72" s="30">
        <f aca="true" t="shared" si="11" ref="J72:O72">C72/$I72</f>
        <v>0.5121703870439107</v>
      </c>
      <c r="K72" s="30">
        <f t="shared" si="11"/>
        <v>0.08305101729291073</v>
      </c>
      <c r="L72" s="30">
        <f t="shared" si="11"/>
        <v>0.08214654900805199</v>
      </c>
      <c r="M72" s="30">
        <f t="shared" si="11"/>
        <v>0.31192963809599855</v>
      </c>
      <c r="N72" s="30">
        <f t="shared" si="11"/>
        <v>0.0006520191506142751</v>
      </c>
      <c r="O72" s="30">
        <f t="shared" si="11"/>
        <v>0.010050389408513757</v>
      </c>
    </row>
    <row r="73" spans="1:15" ht="12.75">
      <c r="A73" s="31"/>
      <c r="B73" s="8"/>
      <c r="C73" s="32"/>
      <c r="D73" s="32"/>
      <c r="E73" s="32"/>
      <c r="F73" s="32"/>
      <c r="G73" s="32"/>
      <c r="H73" s="32"/>
      <c r="I73" s="76"/>
      <c r="J73" s="33"/>
      <c r="K73" s="33"/>
      <c r="L73" s="33"/>
      <c r="M73" s="33"/>
      <c r="N73" s="33"/>
      <c r="O73" s="77"/>
    </row>
    <row r="74" spans="1:15" s="53" customFormat="1" ht="12.75">
      <c r="A74" s="14">
        <v>318</v>
      </c>
      <c r="B74" s="78" t="s">
        <v>83</v>
      </c>
      <c r="C74" s="74">
        <v>620859</v>
      </c>
      <c r="D74" s="74">
        <v>0</v>
      </c>
      <c r="E74" s="74">
        <v>0</v>
      </c>
      <c r="F74" s="74">
        <v>264120</v>
      </c>
      <c r="G74" s="74">
        <v>0</v>
      </c>
      <c r="H74" s="74">
        <v>0</v>
      </c>
      <c r="I74" s="40">
        <f>SUM(C74:H74)</f>
        <v>884979</v>
      </c>
      <c r="J74" s="41">
        <f aca="true" t="shared" si="12" ref="J74:O76">C74/$I74</f>
        <v>0.7015522402226494</v>
      </c>
      <c r="K74" s="41">
        <f t="shared" si="12"/>
        <v>0</v>
      </c>
      <c r="L74" s="41">
        <f t="shared" si="12"/>
        <v>0</v>
      </c>
      <c r="M74" s="41">
        <f t="shared" si="12"/>
        <v>0.29844775977735066</v>
      </c>
      <c r="N74" s="41">
        <f t="shared" si="12"/>
        <v>0</v>
      </c>
      <c r="O74" s="41">
        <f t="shared" si="12"/>
        <v>0</v>
      </c>
    </row>
    <row r="75" spans="1:15" ht="12.75">
      <c r="A75" s="3">
        <v>319</v>
      </c>
      <c r="B75" s="4" t="s">
        <v>84</v>
      </c>
      <c r="C75" s="71">
        <v>42837</v>
      </c>
      <c r="D75" s="71">
        <v>9968</v>
      </c>
      <c r="E75" s="71">
        <v>0</v>
      </c>
      <c r="F75" s="71">
        <v>77188</v>
      </c>
      <c r="G75" s="71">
        <v>0</v>
      </c>
      <c r="H75" s="71">
        <v>0</v>
      </c>
      <c r="I75" s="34">
        <f>SUM(C75:H75)</f>
        <v>129993</v>
      </c>
      <c r="J75" s="35">
        <f t="shared" si="12"/>
        <v>0.32953312870693036</v>
      </c>
      <c r="K75" s="35">
        <f t="shared" si="12"/>
        <v>0.0766810520566492</v>
      </c>
      <c r="L75" s="35">
        <f t="shared" si="12"/>
        <v>0</v>
      </c>
      <c r="M75" s="35">
        <f t="shared" si="12"/>
        <v>0.5937858192364204</v>
      </c>
      <c r="N75" s="35">
        <f t="shared" si="12"/>
        <v>0</v>
      </c>
      <c r="O75" s="35">
        <f t="shared" si="12"/>
        <v>0</v>
      </c>
    </row>
    <row r="76" spans="1:15" ht="12.75">
      <c r="A76" s="11"/>
      <c r="B76" s="12" t="s">
        <v>85</v>
      </c>
      <c r="C76" s="36">
        <f>SUM(C74:C75)</f>
        <v>663696</v>
      </c>
      <c r="D76" s="36">
        <f aca="true" t="shared" si="13" ref="D76:I76">SUM(D74:D75)</f>
        <v>9968</v>
      </c>
      <c r="E76" s="36">
        <f t="shared" si="13"/>
        <v>0</v>
      </c>
      <c r="F76" s="36">
        <f t="shared" si="13"/>
        <v>341308</v>
      </c>
      <c r="G76" s="36">
        <f t="shared" si="13"/>
        <v>0</v>
      </c>
      <c r="H76" s="36">
        <f t="shared" si="13"/>
        <v>0</v>
      </c>
      <c r="I76" s="10">
        <f t="shared" si="13"/>
        <v>1014972</v>
      </c>
      <c r="J76" s="37">
        <f t="shared" si="12"/>
        <v>0.6539057235076435</v>
      </c>
      <c r="K76" s="37">
        <f t="shared" si="12"/>
        <v>0.009820960578222848</v>
      </c>
      <c r="L76" s="37">
        <f t="shared" si="12"/>
        <v>0</v>
      </c>
      <c r="M76" s="37">
        <f t="shared" si="12"/>
        <v>0.3362733159141336</v>
      </c>
      <c r="N76" s="37">
        <f t="shared" si="12"/>
        <v>0</v>
      </c>
      <c r="O76" s="37">
        <f t="shared" si="12"/>
        <v>0</v>
      </c>
    </row>
    <row r="77" spans="1:15" ht="12.75">
      <c r="A77" s="6"/>
      <c r="B77" s="7"/>
      <c r="C77" s="32"/>
      <c r="D77" s="32"/>
      <c r="E77" s="32"/>
      <c r="F77" s="32"/>
      <c r="G77" s="32"/>
      <c r="H77" s="32"/>
      <c r="I77" s="76"/>
      <c r="J77" s="33"/>
      <c r="K77" s="33"/>
      <c r="L77" s="33"/>
      <c r="M77" s="33"/>
      <c r="N77" s="33"/>
      <c r="O77" s="77"/>
    </row>
    <row r="78" spans="1:15" ht="12.75">
      <c r="A78" s="67">
        <v>321</v>
      </c>
      <c r="B78" s="79" t="s">
        <v>86</v>
      </c>
      <c r="C78" s="74">
        <v>163727</v>
      </c>
      <c r="D78" s="66">
        <v>3720</v>
      </c>
      <c r="E78" s="66">
        <v>103021</v>
      </c>
      <c r="F78" s="66">
        <v>177712</v>
      </c>
      <c r="G78" s="66">
        <v>0</v>
      </c>
      <c r="H78" s="66">
        <v>0</v>
      </c>
      <c r="I78" s="40">
        <f aca="true" t="shared" si="14" ref="I78:I85">SUM(C78:H78)</f>
        <v>448180</v>
      </c>
      <c r="J78" s="41">
        <f aca="true" t="shared" si="15" ref="J78:O86">C78/$I78</f>
        <v>0.3653152751126779</v>
      </c>
      <c r="K78" s="41">
        <f t="shared" si="15"/>
        <v>0.008300236512115668</v>
      </c>
      <c r="L78" s="41">
        <f t="shared" si="15"/>
        <v>0.22986523271899684</v>
      </c>
      <c r="M78" s="41">
        <f t="shared" si="15"/>
        <v>0.39651925565620955</v>
      </c>
      <c r="N78" s="41">
        <f t="shared" si="15"/>
        <v>0</v>
      </c>
      <c r="O78" s="41">
        <f t="shared" si="15"/>
        <v>0</v>
      </c>
    </row>
    <row r="79" spans="1:15" s="53" customFormat="1" ht="12.75">
      <c r="A79" s="14">
        <v>329</v>
      </c>
      <c r="B79" s="78" t="s">
        <v>87</v>
      </c>
      <c r="C79" s="64">
        <v>161087</v>
      </c>
      <c r="D79" s="64">
        <v>3956</v>
      </c>
      <c r="E79" s="64">
        <v>5463</v>
      </c>
      <c r="F79" s="64">
        <v>147685</v>
      </c>
      <c r="G79" s="64">
        <v>0</v>
      </c>
      <c r="H79" s="64">
        <v>0</v>
      </c>
      <c r="I79" s="40">
        <f t="shared" si="14"/>
        <v>318191</v>
      </c>
      <c r="J79" s="41">
        <f t="shared" si="15"/>
        <v>0.5062588193883548</v>
      </c>
      <c r="K79" s="41">
        <f t="shared" si="15"/>
        <v>0.012432784082516475</v>
      </c>
      <c r="L79" s="41">
        <f t="shared" si="15"/>
        <v>0.017168933125072675</v>
      </c>
      <c r="M79" s="41">
        <f t="shared" si="15"/>
        <v>0.46413946340405604</v>
      </c>
      <c r="N79" s="41">
        <f t="shared" si="15"/>
        <v>0</v>
      </c>
      <c r="O79" s="41">
        <f t="shared" si="15"/>
        <v>0</v>
      </c>
    </row>
    <row r="80" spans="1:15" s="53" customFormat="1" ht="12.75">
      <c r="A80" s="14">
        <v>331</v>
      </c>
      <c r="B80" s="78" t="s">
        <v>88</v>
      </c>
      <c r="C80" s="64">
        <v>318897</v>
      </c>
      <c r="D80" s="64">
        <v>0</v>
      </c>
      <c r="E80" s="64">
        <v>6002</v>
      </c>
      <c r="F80" s="64">
        <v>235421</v>
      </c>
      <c r="G80" s="64">
        <v>0</v>
      </c>
      <c r="H80" s="64">
        <v>0</v>
      </c>
      <c r="I80" s="40">
        <f t="shared" si="14"/>
        <v>560320</v>
      </c>
      <c r="J80" s="41">
        <f t="shared" si="15"/>
        <v>0.5691337093089663</v>
      </c>
      <c r="K80" s="41">
        <f t="shared" si="15"/>
        <v>0</v>
      </c>
      <c r="L80" s="41">
        <f t="shared" si="15"/>
        <v>0.010711736150770987</v>
      </c>
      <c r="M80" s="41">
        <f t="shared" si="15"/>
        <v>0.4201545545402627</v>
      </c>
      <c r="N80" s="41">
        <f t="shared" si="15"/>
        <v>0</v>
      </c>
      <c r="O80" s="41">
        <f t="shared" si="15"/>
        <v>0</v>
      </c>
    </row>
    <row r="81" spans="1:15" s="53" customFormat="1" ht="12.75">
      <c r="A81" s="14">
        <v>333</v>
      </c>
      <c r="B81" s="78" t="s">
        <v>89</v>
      </c>
      <c r="C81" s="64">
        <v>410960</v>
      </c>
      <c r="D81" s="64">
        <v>2147</v>
      </c>
      <c r="E81" s="64">
        <v>8155</v>
      </c>
      <c r="F81" s="64">
        <v>19129</v>
      </c>
      <c r="G81" s="64">
        <v>0</v>
      </c>
      <c r="H81" s="64">
        <v>0</v>
      </c>
      <c r="I81" s="40">
        <f t="shared" si="14"/>
        <v>440391</v>
      </c>
      <c r="J81" s="41">
        <f t="shared" si="15"/>
        <v>0.9331707505375905</v>
      </c>
      <c r="K81" s="41">
        <f t="shared" si="15"/>
        <v>0.004875213162848469</v>
      </c>
      <c r="L81" s="41">
        <f t="shared" si="15"/>
        <v>0.018517635464848282</v>
      </c>
      <c r="M81" s="41">
        <f t="shared" si="15"/>
        <v>0.04343640083471279</v>
      </c>
      <c r="N81" s="41">
        <f t="shared" si="15"/>
        <v>0</v>
      </c>
      <c r="O81" s="41">
        <f t="shared" si="15"/>
        <v>0</v>
      </c>
    </row>
    <row r="82" spans="1:15" ht="12.75">
      <c r="A82" s="15">
        <v>336</v>
      </c>
      <c r="B82" s="80" t="s">
        <v>90</v>
      </c>
      <c r="C82" s="59">
        <v>353322</v>
      </c>
      <c r="D82" s="59">
        <v>6493</v>
      </c>
      <c r="E82" s="59">
        <v>46872</v>
      </c>
      <c r="F82" s="59">
        <v>2153</v>
      </c>
      <c r="G82" s="59">
        <v>0</v>
      </c>
      <c r="H82" s="59">
        <v>0</v>
      </c>
      <c r="I82" s="34">
        <f t="shared" si="14"/>
        <v>408840</v>
      </c>
      <c r="J82" s="35">
        <f t="shared" si="15"/>
        <v>0.8642060463751101</v>
      </c>
      <c r="K82" s="35">
        <f t="shared" si="15"/>
        <v>0.015881518442422464</v>
      </c>
      <c r="L82" s="35">
        <f t="shared" si="15"/>
        <v>0.11464631640739653</v>
      </c>
      <c r="M82" s="35">
        <f t="shared" si="15"/>
        <v>0.005266118775070932</v>
      </c>
      <c r="N82" s="35">
        <f t="shared" si="15"/>
        <v>0</v>
      </c>
      <c r="O82" s="35">
        <f t="shared" si="15"/>
        <v>0</v>
      </c>
    </row>
    <row r="83" spans="1:15" ht="12.75">
      <c r="A83" s="14">
        <v>337</v>
      </c>
      <c r="B83" s="78" t="s">
        <v>91</v>
      </c>
      <c r="C83" s="66">
        <v>967495</v>
      </c>
      <c r="D83" s="66">
        <v>192819</v>
      </c>
      <c r="E83" s="66">
        <v>0</v>
      </c>
      <c r="F83" s="66">
        <v>0</v>
      </c>
      <c r="G83" s="66">
        <v>0</v>
      </c>
      <c r="H83" s="66">
        <v>0</v>
      </c>
      <c r="I83" s="40">
        <f t="shared" si="14"/>
        <v>1160314</v>
      </c>
      <c r="J83" s="41">
        <f t="shared" si="15"/>
        <v>0.8338217068827921</v>
      </c>
      <c r="K83" s="41">
        <f t="shared" si="15"/>
        <v>0.16617829311720791</v>
      </c>
      <c r="L83" s="41">
        <f t="shared" si="15"/>
        <v>0</v>
      </c>
      <c r="M83" s="41">
        <f t="shared" si="15"/>
        <v>0</v>
      </c>
      <c r="N83" s="41">
        <f t="shared" si="15"/>
        <v>0</v>
      </c>
      <c r="O83" s="41">
        <f t="shared" si="15"/>
        <v>0</v>
      </c>
    </row>
    <row r="84" spans="1:15" s="53" customFormat="1" ht="12.75">
      <c r="A84" s="14">
        <v>339</v>
      </c>
      <c r="B84" s="42" t="s">
        <v>92</v>
      </c>
      <c r="C84" s="64">
        <v>330410</v>
      </c>
      <c r="D84" s="64">
        <v>1453</v>
      </c>
      <c r="E84" s="64">
        <v>116900</v>
      </c>
      <c r="F84" s="64">
        <v>84456</v>
      </c>
      <c r="G84" s="64">
        <v>0</v>
      </c>
      <c r="H84" s="64">
        <v>0</v>
      </c>
      <c r="I84" s="40">
        <f>SUM(C84:H84)</f>
        <v>533219</v>
      </c>
      <c r="J84" s="41">
        <f aca="true" t="shared" si="16" ref="J84:O84">C84/$I84</f>
        <v>0.6196515878091365</v>
      </c>
      <c r="K84" s="41">
        <f t="shared" si="16"/>
        <v>0.002724959163120594</v>
      </c>
      <c r="L84" s="41">
        <f t="shared" si="16"/>
        <v>0.21923449839559356</v>
      </c>
      <c r="M84" s="41">
        <f t="shared" si="16"/>
        <v>0.15838895463214928</v>
      </c>
      <c r="N84" s="41">
        <f t="shared" si="16"/>
        <v>0</v>
      </c>
      <c r="O84" s="41">
        <f t="shared" si="16"/>
        <v>0</v>
      </c>
    </row>
    <row r="85" spans="1:15" ht="12.75">
      <c r="A85" s="15">
        <v>340</v>
      </c>
      <c r="B85" s="38" t="s">
        <v>117</v>
      </c>
      <c r="C85" s="71">
        <v>64747</v>
      </c>
      <c r="D85" s="71">
        <v>14763</v>
      </c>
      <c r="E85" s="71">
        <v>7523</v>
      </c>
      <c r="F85" s="71">
        <v>11014</v>
      </c>
      <c r="G85" s="71">
        <v>0</v>
      </c>
      <c r="H85" s="71">
        <v>0</v>
      </c>
      <c r="I85" s="34">
        <f t="shared" si="14"/>
        <v>98047</v>
      </c>
      <c r="J85" s="35">
        <f t="shared" si="15"/>
        <v>0.6603669668628311</v>
      </c>
      <c r="K85" s="35">
        <f t="shared" si="15"/>
        <v>0.15057064469081155</v>
      </c>
      <c r="L85" s="35">
        <f t="shared" si="15"/>
        <v>0.07672850775648414</v>
      </c>
      <c r="M85" s="35">
        <f t="shared" si="15"/>
        <v>0.11233388068987323</v>
      </c>
      <c r="N85" s="35">
        <f t="shared" si="15"/>
        <v>0</v>
      </c>
      <c r="O85" s="35">
        <f t="shared" si="15"/>
        <v>0</v>
      </c>
    </row>
    <row r="86" spans="1:15" ht="12.75">
      <c r="A86" s="11"/>
      <c r="B86" s="12" t="s">
        <v>93</v>
      </c>
      <c r="C86" s="36">
        <f>SUM(C78:C85)</f>
        <v>2770645</v>
      </c>
      <c r="D86" s="36">
        <f aca="true" t="shared" si="17" ref="D86:I86">SUM(D78:D85)</f>
        <v>225351</v>
      </c>
      <c r="E86" s="36">
        <f t="shared" si="17"/>
        <v>293936</v>
      </c>
      <c r="F86" s="36">
        <f t="shared" si="17"/>
        <v>677570</v>
      </c>
      <c r="G86" s="36">
        <f t="shared" si="17"/>
        <v>0</v>
      </c>
      <c r="H86" s="36">
        <f t="shared" si="17"/>
        <v>0</v>
      </c>
      <c r="I86" s="10">
        <f t="shared" si="17"/>
        <v>3967502</v>
      </c>
      <c r="J86" s="37">
        <f t="shared" si="15"/>
        <v>0.698334871664841</v>
      </c>
      <c r="K86" s="37">
        <f t="shared" si="15"/>
        <v>0.0567992152240881</v>
      </c>
      <c r="L86" s="37">
        <f t="shared" si="15"/>
        <v>0.07408591098378778</v>
      </c>
      <c r="M86" s="37">
        <f t="shared" si="15"/>
        <v>0.17078000212728311</v>
      </c>
      <c r="N86" s="37">
        <f t="shared" si="15"/>
        <v>0</v>
      </c>
      <c r="O86" s="37">
        <f t="shared" si="15"/>
        <v>0</v>
      </c>
    </row>
    <row r="87" spans="1:15" ht="12.75">
      <c r="A87" s="6"/>
      <c r="B87" s="7"/>
      <c r="C87" s="32"/>
      <c r="D87" s="32"/>
      <c r="E87" s="32"/>
      <c r="F87" s="32"/>
      <c r="G87" s="32"/>
      <c r="H87" s="32"/>
      <c r="I87" s="76"/>
      <c r="J87" s="33"/>
      <c r="K87" s="33"/>
      <c r="L87" s="33"/>
      <c r="M87" s="33"/>
      <c r="N87" s="33"/>
      <c r="O87" s="77"/>
    </row>
    <row r="88" spans="1:15" ht="13.5" customHeight="1">
      <c r="A88" s="43">
        <v>300</v>
      </c>
      <c r="B88" s="81" t="s">
        <v>94</v>
      </c>
      <c r="C88" s="74">
        <v>371741</v>
      </c>
      <c r="D88" s="66">
        <v>5261</v>
      </c>
      <c r="E88" s="66">
        <v>37588</v>
      </c>
      <c r="F88" s="66">
        <v>0</v>
      </c>
      <c r="G88" s="66">
        <v>0</v>
      </c>
      <c r="H88" s="66">
        <v>0</v>
      </c>
      <c r="I88" s="40">
        <f aca="true" t="shared" si="18" ref="I88:I114">SUM(C88:H88)</f>
        <v>414590</v>
      </c>
      <c r="J88" s="41">
        <f aca="true" t="shared" si="19" ref="J88:O114">C88/$I88</f>
        <v>0.8966472900938276</v>
      </c>
      <c r="K88" s="41">
        <f t="shared" si="19"/>
        <v>0.01268964519163511</v>
      </c>
      <c r="L88" s="41">
        <f t="shared" si="19"/>
        <v>0.09066306471453725</v>
      </c>
      <c r="M88" s="41">
        <f t="shared" si="19"/>
        <v>0</v>
      </c>
      <c r="N88" s="41">
        <f t="shared" si="19"/>
        <v>0</v>
      </c>
      <c r="O88" s="41">
        <f t="shared" si="19"/>
        <v>0</v>
      </c>
    </row>
    <row r="89" spans="1:15" s="53" customFormat="1" ht="12.75">
      <c r="A89" s="46">
        <v>300</v>
      </c>
      <c r="B89" s="82" t="s">
        <v>95</v>
      </c>
      <c r="C89" s="64">
        <v>277099</v>
      </c>
      <c r="D89" s="64">
        <v>13415</v>
      </c>
      <c r="E89" s="64">
        <v>9559</v>
      </c>
      <c r="F89" s="64">
        <v>0</v>
      </c>
      <c r="G89" s="64">
        <v>0</v>
      </c>
      <c r="H89" s="64">
        <v>0</v>
      </c>
      <c r="I89" s="40">
        <f t="shared" si="18"/>
        <v>300073</v>
      </c>
      <c r="J89" s="41">
        <f t="shared" si="19"/>
        <v>0.9234386299333829</v>
      </c>
      <c r="K89" s="41">
        <f t="shared" si="19"/>
        <v>0.04470578825819051</v>
      </c>
      <c r="L89" s="41">
        <f t="shared" si="19"/>
        <v>0.03185558180842662</v>
      </c>
      <c r="M89" s="41">
        <f t="shared" si="19"/>
        <v>0</v>
      </c>
      <c r="N89" s="41">
        <f t="shared" si="19"/>
        <v>0</v>
      </c>
      <c r="O89" s="41">
        <f t="shared" si="19"/>
        <v>0</v>
      </c>
    </row>
    <row r="90" spans="1:15" s="53" customFormat="1" ht="13.5" customHeight="1">
      <c r="A90" s="46">
        <v>385</v>
      </c>
      <c r="B90" s="82" t="s">
        <v>118</v>
      </c>
      <c r="C90" s="64">
        <v>104315</v>
      </c>
      <c r="D90" s="64">
        <v>0</v>
      </c>
      <c r="E90" s="64">
        <v>30103</v>
      </c>
      <c r="F90" s="64">
        <v>0</v>
      </c>
      <c r="G90" s="64">
        <v>0</v>
      </c>
      <c r="H90" s="64">
        <v>0</v>
      </c>
      <c r="I90" s="40">
        <f t="shared" si="18"/>
        <v>134418</v>
      </c>
      <c r="J90" s="41">
        <f t="shared" si="19"/>
        <v>0.776049338630243</v>
      </c>
      <c r="K90" s="41">
        <f t="shared" si="19"/>
        <v>0</v>
      </c>
      <c r="L90" s="41">
        <f t="shared" si="19"/>
        <v>0.22395066136975703</v>
      </c>
      <c r="M90" s="41">
        <f t="shared" si="19"/>
        <v>0</v>
      </c>
      <c r="N90" s="41">
        <f t="shared" si="19"/>
        <v>0</v>
      </c>
      <c r="O90" s="41">
        <f t="shared" si="19"/>
        <v>0</v>
      </c>
    </row>
    <row r="91" spans="1:15" s="53" customFormat="1" ht="12.75">
      <c r="A91" s="46">
        <v>386</v>
      </c>
      <c r="B91" s="82" t="s">
        <v>119</v>
      </c>
      <c r="C91" s="64">
        <v>326155</v>
      </c>
      <c r="D91" s="64">
        <v>9379</v>
      </c>
      <c r="E91" s="64">
        <v>48811</v>
      </c>
      <c r="F91" s="64">
        <v>0</v>
      </c>
      <c r="G91" s="64">
        <v>0</v>
      </c>
      <c r="H91" s="64">
        <v>0</v>
      </c>
      <c r="I91" s="40">
        <f t="shared" si="18"/>
        <v>384345</v>
      </c>
      <c r="J91" s="41">
        <f t="shared" si="19"/>
        <v>0.8485995654945426</v>
      </c>
      <c r="K91" s="41">
        <f t="shared" si="19"/>
        <v>0.024402554996162302</v>
      </c>
      <c r="L91" s="41">
        <f t="shared" si="19"/>
        <v>0.12699787950929503</v>
      </c>
      <c r="M91" s="41">
        <f t="shared" si="19"/>
        <v>0</v>
      </c>
      <c r="N91" s="41">
        <f t="shared" si="19"/>
        <v>0</v>
      </c>
      <c r="O91" s="41">
        <f t="shared" si="19"/>
        <v>0</v>
      </c>
    </row>
    <row r="92" spans="1:15" ht="12.75">
      <c r="A92" s="47">
        <v>387</v>
      </c>
      <c r="B92" s="83" t="s">
        <v>120</v>
      </c>
      <c r="C92" s="59">
        <v>212383</v>
      </c>
      <c r="D92" s="59">
        <v>0</v>
      </c>
      <c r="E92" s="59">
        <v>0</v>
      </c>
      <c r="F92" s="59">
        <v>0</v>
      </c>
      <c r="G92" s="59">
        <v>0</v>
      </c>
      <c r="H92" s="59">
        <v>0</v>
      </c>
      <c r="I92" s="34">
        <f t="shared" si="18"/>
        <v>212383</v>
      </c>
      <c r="J92" s="35">
        <f t="shared" si="19"/>
        <v>1</v>
      </c>
      <c r="K92" s="35">
        <f t="shared" si="19"/>
        <v>0</v>
      </c>
      <c r="L92" s="35">
        <f t="shared" si="19"/>
        <v>0</v>
      </c>
      <c r="M92" s="35">
        <f t="shared" si="19"/>
        <v>0</v>
      </c>
      <c r="N92" s="35">
        <f t="shared" si="19"/>
        <v>0</v>
      </c>
      <c r="O92" s="35">
        <f t="shared" si="19"/>
        <v>0</v>
      </c>
    </row>
    <row r="93" spans="1:15" ht="12.75">
      <c r="A93" s="43">
        <v>388</v>
      </c>
      <c r="B93" s="84" t="s">
        <v>121</v>
      </c>
      <c r="C93" s="66">
        <v>36480</v>
      </c>
      <c r="D93" s="66">
        <v>0</v>
      </c>
      <c r="E93" s="66">
        <v>0</v>
      </c>
      <c r="F93" s="66">
        <v>0</v>
      </c>
      <c r="G93" s="66">
        <v>0</v>
      </c>
      <c r="H93" s="66">
        <v>0</v>
      </c>
      <c r="I93" s="68">
        <f>SUM(C93:H93)</f>
        <v>36480</v>
      </c>
      <c r="J93" s="69">
        <f aca="true" t="shared" si="20" ref="J93:O97">C93/$I93</f>
        <v>1</v>
      </c>
      <c r="K93" s="69">
        <f t="shared" si="20"/>
        <v>0</v>
      </c>
      <c r="L93" s="69">
        <f t="shared" si="20"/>
        <v>0</v>
      </c>
      <c r="M93" s="69">
        <f t="shared" si="20"/>
        <v>0</v>
      </c>
      <c r="N93" s="69">
        <f t="shared" si="20"/>
        <v>0</v>
      </c>
      <c r="O93" s="69">
        <f t="shared" si="20"/>
        <v>0</v>
      </c>
    </row>
    <row r="94" spans="1:15" s="53" customFormat="1" ht="12.75">
      <c r="A94" s="46">
        <v>389</v>
      </c>
      <c r="B94" s="82" t="s">
        <v>122</v>
      </c>
      <c r="C94" s="64">
        <v>502077</v>
      </c>
      <c r="D94" s="64">
        <v>0</v>
      </c>
      <c r="E94" s="64">
        <v>34009</v>
      </c>
      <c r="F94" s="64">
        <v>0</v>
      </c>
      <c r="G94" s="64">
        <v>0</v>
      </c>
      <c r="H94" s="64">
        <v>0</v>
      </c>
      <c r="I94" s="40">
        <f>SUM(C94:H94)</f>
        <v>536086</v>
      </c>
      <c r="J94" s="41">
        <f t="shared" si="20"/>
        <v>0.9365605518517551</v>
      </c>
      <c r="K94" s="41">
        <f t="shared" si="20"/>
        <v>0</v>
      </c>
      <c r="L94" s="41">
        <f t="shared" si="20"/>
        <v>0.06343944814824487</v>
      </c>
      <c r="M94" s="41">
        <f t="shared" si="20"/>
        <v>0</v>
      </c>
      <c r="N94" s="41">
        <f t="shared" si="20"/>
        <v>0</v>
      </c>
      <c r="O94" s="41">
        <f t="shared" si="20"/>
        <v>0</v>
      </c>
    </row>
    <row r="95" spans="1:15" s="53" customFormat="1" ht="12.75">
      <c r="A95" s="46">
        <v>390</v>
      </c>
      <c r="B95" s="82" t="s">
        <v>96</v>
      </c>
      <c r="C95" s="64">
        <v>441377</v>
      </c>
      <c r="D95" s="64">
        <v>0</v>
      </c>
      <c r="E95" s="64">
        <v>41409</v>
      </c>
      <c r="F95" s="64">
        <v>14806</v>
      </c>
      <c r="G95" s="64">
        <v>0</v>
      </c>
      <c r="H95" s="64">
        <v>0</v>
      </c>
      <c r="I95" s="40">
        <f>SUM(C95:H95)</f>
        <v>497592</v>
      </c>
      <c r="J95" s="41">
        <f t="shared" si="20"/>
        <v>0.8870259168153829</v>
      </c>
      <c r="K95" s="41">
        <f t="shared" si="20"/>
        <v>0</v>
      </c>
      <c r="L95" s="41">
        <f t="shared" si="20"/>
        <v>0.08321878165243814</v>
      </c>
      <c r="M95" s="41">
        <f t="shared" si="20"/>
        <v>0.029755301532178972</v>
      </c>
      <c r="N95" s="41">
        <f t="shared" si="20"/>
        <v>0</v>
      </c>
      <c r="O95" s="41">
        <f t="shared" si="20"/>
        <v>0</v>
      </c>
    </row>
    <row r="96" spans="1:15" s="53" customFormat="1" ht="12.75">
      <c r="A96" s="46">
        <v>391</v>
      </c>
      <c r="B96" s="82" t="s">
        <v>97</v>
      </c>
      <c r="C96" s="64">
        <v>143117</v>
      </c>
      <c r="D96" s="64">
        <v>0</v>
      </c>
      <c r="E96" s="64">
        <v>0</v>
      </c>
      <c r="F96" s="64">
        <v>0</v>
      </c>
      <c r="G96" s="64">
        <v>0</v>
      </c>
      <c r="H96" s="64">
        <v>0</v>
      </c>
      <c r="I96" s="40">
        <f>SUM(C96:H96)</f>
        <v>143117</v>
      </c>
      <c r="J96" s="41">
        <f t="shared" si="20"/>
        <v>1</v>
      </c>
      <c r="K96" s="41">
        <f t="shared" si="20"/>
        <v>0</v>
      </c>
      <c r="L96" s="41">
        <f t="shared" si="20"/>
        <v>0</v>
      </c>
      <c r="M96" s="41">
        <f t="shared" si="20"/>
        <v>0</v>
      </c>
      <c r="N96" s="41">
        <f t="shared" si="20"/>
        <v>0</v>
      </c>
      <c r="O96" s="41">
        <f t="shared" si="20"/>
        <v>0</v>
      </c>
    </row>
    <row r="97" spans="1:15" ht="12.75">
      <c r="A97" s="47">
        <v>392</v>
      </c>
      <c r="B97" s="83" t="s">
        <v>98</v>
      </c>
      <c r="C97" s="59">
        <v>173679</v>
      </c>
      <c r="D97" s="59">
        <v>122119</v>
      </c>
      <c r="E97" s="59">
        <v>39552</v>
      </c>
      <c r="F97" s="59">
        <v>101616</v>
      </c>
      <c r="G97" s="59">
        <v>0</v>
      </c>
      <c r="H97" s="59">
        <v>0</v>
      </c>
      <c r="I97" s="34">
        <f>SUM(C97:H97)</f>
        <v>436966</v>
      </c>
      <c r="J97" s="35">
        <f t="shared" si="20"/>
        <v>0.39746570671402354</v>
      </c>
      <c r="K97" s="35">
        <f t="shared" si="20"/>
        <v>0.279470256267078</v>
      </c>
      <c r="L97" s="35">
        <f t="shared" si="20"/>
        <v>0.09051505151430546</v>
      </c>
      <c r="M97" s="35">
        <f t="shared" si="20"/>
        <v>0.23254898550459305</v>
      </c>
      <c r="N97" s="35">
        <f t="shared" si="20"/>
        <v>0</v>
      </c>
      <c r="O97" s="35">
        <f t="shared" si="20"/>
        <v>0</v>
      </c>
    </row>
    <row r="98" spans="1:15" ht="12.75">
      <c r="A98" s="44">
        <v>392</v>
      </c>
      <c r="B98" s="45" t="s">
        <v>99</v>
      </c>
      <c r="C98" s="66">
        <v>45137</v>
      </c>
      <c r="D98" s="66">
        <v>49704</v>
      </c>
      <c r="E98" s="66">
        <v>126</v>
      </c>
      <c r="F98" s="66">
        <v>42475</v>
      </c>
      <c r="G98" s="66">
        <v>0</v>
      </c>
      <c r="H98" s="66">
        <v>0</v>
      </c>
      <c r="I98" s="68">
        <f t="shared" si="18"/>
        <v>137442</v>
      </c>
      <c r="J98" s="69">
        <f t="shared" si="19"/>
        <v>0.328407619213923</v>
      </c>
      <c r="K98" s="69">
        <f t="shared" si="19"/>
        <v>0.3616361810800192</v>
      </c>
      <c r="L98" s="69">
        <f t="shared" si="19"/>
        <v>0.0009167503383245297</v>
      </c>
      <c r="M98" s="69">
        <f t="shared" si="19"/>
        <v>0.3090394493677333</v>
      </c>
      <c r="N98" s="69">
        <f t="shared" si="19"/>
        <v>0</v>
      </c>
      <c r="O98" s="69">
        <f t="shared" si="19"/>
        <v>0</v>
      </c>
    </row>
    <row r="99" spans="1:15" s="53" customFormat="1" ht="12.75">
      <c r="A99" s="46">
        <v>393</v>
      </c>
      <c r="B99" s="82" t="s">
        <v>100</v>
      </c>
      <c r="C99" s="64">
        <v>479230</v>
      </c>
      <c r="D99" s="64">
        <v>0</v>
      </c>
      <c r="E99" s="64">
        <v>55023</v>
      </c>
      <c r="F99" s="64">
        <v>0</v>
      </c>
      <c r="G99" s="64">
        <v>0</v>
      </c>
      <c r="H99" s="64">
        <v>0</v>
      </c>
      <c r="I99" s="40">
        <f t="shared" si="18"/>
        <v>534253</v>
      </c>
      <c r="J99" s="41">
        <f t="shared" si="19"/>
        <v>0.897009469296382</v>
      </c>
      <c r="K99" s="41">
        <f t="shared" si="19"/>
        <v>0</v>
      </c>
      <c r="L99" s="41">
        <f t="shared" si="19"/>
        <v>0.10299053070361795</v>
      </c>
      <c r="M99" s="41">
        <f t="shared" si="19"/>
        <v>0</v>
      </c>
      <c r="N99" s="41">
        <f t="shared" si="19"/>
        <v>0</v>
      </c>
      <c r="O99" s="41">
        <f t="shared" si="19"/>
        <v>0</v>
      </c>
    </row>
    <row r="100" spans="1:15" s="53" customFormat="1" ht="12.75">
      <c r="A100" s="46">
        <v>394</v>
      </c>
      <c r="B100" s="82" t="s">
        <v>123</v>
      </c>
      <c r="C100" s="64">
        <v>29812</v>
      </c>
      <c r="D100" s="64">
        <v>0</v>
      </c>
      <c r="E100" s="64">
        <v>0</v>
      </c>
      <c r="F100" s="64">
        <v>0</v>
      </c>
      <c r="G100" s="64">
        <v>0</v>
      </c>
      <c r="H100" s="64">
        <v>0</v>
      </c>
      <c r="I100" s="40">
        <f t="shared" si="18"/>
        <v>29812</v>
      </c>
      <c r="J100" s="41">
        <f t="shared" si="19"/>
        <v>1</v>
      </c>
      <c r="K100" s="41">
        <f t="shared" si="19"/>
        <v>0</v>
      </c>
      <c r="L100" s="41">
        <f t="shared" si="19"/>
        <v>0</v>
      </c>
      <c r="M100" s="41">
        <f t="shared" si="19"/>
        <v>0</v>
      </c>
      <c r="N100" s="41">
        <f t="shared" si="19"/>
        <v>0</v>
      </c>
      <c r="O100" s="41">
        <f t="shared" si="19"/>
        <v>0</v>
      </c>
    </row>
    <row r="101" spans="1:15" s="53" customFormat="1" ht="12.75">
      <c r="A101" s="46">
        <v>395</v>
      </c>
      <c r="B101" s="82" t="s">
        <v>101</v>
      </c>
      <c r="C101" s="64">
        <v>159756</v>
      </c>
      <c r="D101" s="64">
        <v>140445</v>
      </c>
      <c r="E101" s="64">
        <v>105350</v>
      </c>
      <c r="F101" s="64">
        <v>14681</v>
      </c>
      <c r="G101" s="64">
        <v>0</v>
      </c>
      <c r="H101" s="64">
        <v>0</v>
      </c>
      <c r="I101" s="40">
        <f t="shared" si="18"/>
        <v>420232</v>
      </c>
      <c r="J101" s="41">
        <f t="shared" si="19"/>
        <v>0.38016143463610574</v>
      </c>
      <c r="K101" s="41">
        <f t="shared" si="19"/>
        <v>0.33420824687315576</v>
      </c>
      <c r="L101" s="41">
        <f t="shared" si="19"/>
        <v>0.25069485427097415</v>
      </c>
      <c r="M101" s="41">
        <f t="shared" si="19"/>
        <v>0.03493546421976432</v>
      </c>
      <c r="N101" s="41">
        <f t="shared" si="19"/>
        <v>0</v>
      </c>
      <c r="O101" s="41">
        <f t="shared" si="19"/>
        <v>0</v>
      </c>
    </row>
    <row r="102" spans="1:15" ht="12.75">
      <c r="A102" s="47">
        <v>395</v>
      </c>
      <c r="B102" s="83" t="s">
        <v>102</v>
      </c>
      <c r="C102" s="59">
        <v>123029</v>
      </c>
      <c r="D102" s="59">
        <v>203637</v>
      </c>
      <c r="E102" s="59">
        <v>183897</v>
      </c>
      <c r="F102" s="59">
        <v>23</v>
      </c>
      <c r="G102" s="59">
        <v>0</v>
      </c>
      <c r="H102" s="59">
        <v>0</v>
      </c>
      <c r="I102" s="34">
        <f t="shared" si="18"/>
        <v>510586</v>
      </c>
      <c r="J102" s="35">
        <f t="shared" si="19"/>
        <v>0.24095646962509742</v>
      </c>
      <c r="K102" s="35">
        <f t="shared" si="19"/>
        <v>0.3988299718362822</v>
      </c>
      <c r="L102" s="35">
        <f t="shared" si="19"/>
        <v>0.3601685122584638</v>
      </c>
      <c r="M102" s="35">
        <f t="shared" si="19"/>
        <v>4.504628015652603E-05</v>
      </c>
      <c r="N102" s="35">
        <f t="shared" si="19"/>
        <v>0</v>
      </c>
      <c r="O102" s="35">
        <f t="shared" si="19"/>
        <v>0</v>
      </c>
    </row>
    <row r="103" spans="1:15" ht="12.75">
      <c r="A103" s="43">
        <v>395</v>
      </c>
      <c r="B103" s="84" t="s">
        <v>103</v>
      </c>
      <c r="C103" s="66">
        <v>96718</v>
      </c>
      <c r="D103" s="66">
        <v>131122</v>
      </c>
      <c r="E103" s="66">
        <v>94207</v>
      </c>
      <c r="F103" s="66">
        <v>6765</v>
      </c>
      <c r="G103" s="66">
        <v>0</v>
      </c>
      <c r="H103" s="66">
        <v>0</v>
      </c>
      <c r="I103" s="68">
        <f>SUM(C103:H103)</f>
        <v>328812</v>
      </c>
      <c r="J103" s="69">
        <f aca="true" t="shared" si="21" ref="J103:O107">C103/$I103</f>
        <v>0.29414376604260184</v>
      </c>
      <c r="K103" s="69">
        <f t="shared" si="21"/>
        <v>0.39877498388136684</v>
      </c>
      <c r="L103" s="69">
        <f t="shared" si="21"/>
        <v>0.28650718343612763</v>
      </c>
      <c r="M103" s="69">
        <f t="shared" si="21"/>
        <v>0.020574066639903653</v>
      </c>
      <c r="N103" s="69">
        <f t="shared" si="21"/>
        <v>0</v>
      </c>
      <c r="O103" s="69">
        <f t="shared" si="21"/>
        <v>0</v>
      </c>
    </row>
    <row r="104" spans="1:15" s="53" customFormat="1" ht="12.75">
      <c r="A104" s="46">
        <v>395</v>
      </c>
      <c r="B104" s="82" t="s">
        <v>104</v>
      </c>
      <c r="C104" s="64">
        <v>137751</v>
      </c>
      <c r="D104" s="64">
        <v>179154</v>
      </c>
      <c r="E104" s="64">
        <v>30766</v>
      </c>
      <c r="F104" s="64">
        <v>7838</v>
      </c>
      <c r="G104" s="64">
        <v>0</v>
      </c>
      <c r="H104" s="64">
        <v>0</v>
      </c>
      <c r="I104" s="40">
        <f>SUM(C104:H104)</f>
        <v>355509</v>
      </c>
      <c r="J104" s="41">
        <f t="shared" si="21"/>
        <v>0.3874754225631419</v>
      </c>
      <c r="K104" s="41">
        <f t="shared" si="21"/>
        <v>0.5039366091997671</v>
      </c>
      <c r="L104" s="41">
        <f t="shared" si="21"/>
        <v>0.08654070642374737</v>
      </c>
      <c r="M104" s="41">
        <f t="shared" si="21"/>
        <v>0.022047261813343686</v>
      </c>
      <c r="N104" s="41">
        <f t="shared" si="21"/>
        <v>0</v>
      </c>
      <c r="O104" s="41">
        <f t="shared" si="21"/>
        <v>0</v>
      </c>
    </row>
    <row r="105" spans="1:15" s="53" customFormat="1" ht="12.75">
      <c r="A105" s="72">
        <v>395</v>
      </c>
      <c r="B105" s="73" t="s">
        <v>105</v>
      </c>
      <c r="C105" s="64">
        <v>174487</v>
      </c>
      <c r="D105" s="64">
        <v>132984</v>
      </c>
      <c r="E105" s="64">
        <v>84557</v>
      </c>
      <c r="F105" s="64">
        <v>17842</v>
      </c>
      <c r="G105" s="64">
        <v>0</v>
      </c>
      <c r="H105" s="64">
        <v>0</v>
      </c>
      <c r="I105" s="40">
        <f>SUM(C105:H105)</f>
        <v>409870</v>
      </c>
      <c r="J105" s="41">
        <f t="shared" si="21"/>
        <v>0.4257130309610364</v>
      </c>
      <c r="K105" s="41">
        <f t="shared" si="21"/>
        <v>0.3244540952009174</v>
      </c>
      <c r="L105" s="41">
        <f t="shared" si="21"/>
        <v>0.2063019981945495</v>
      </c>
      <c r="M105" s="41">
        <f t="shared" si="21"/>
        <v>0.04353087564349672</v>
      </c>
      <c r="N105" s="41">
        <f t="shared" si="21"/>
        <v>0</v>
      </c>
      <c r="O105" s="41">
        <f t="shared" si="21"/>
        <v>0</v>
      </c>
    </row>
    <row r="106" spans="1:15" s="53" customFormat="1" ht="12.75">
      <c r="A106" s="46">
        <v>395</v>
      </c>
      <c r="B106" s="82" t="s">
        <v>106</v>
      </c>
      <c r="C106" s="64">
        <v>55111</v>
      </c>
      <c r="D106" s="64">
        <v>159499</v>
      </c>
      <c r="E106" s="64">
        <v>75368</v>
      </c>
      <c r="F106" s="64">
        <v>18181</v>
      </c>
      <c r="G106" s="64">
        <v>0</v>
      </c>
      <c r="H106" s="64">
        <v>0</v>
      </c>
      <c r="I106" s="40">
        <f>SUM(C106:H106)</f>
        <v>308159</v>
      </c>
      <c r="J106" s="41">
        <f t="shared" si="21"/>
        <v>0.17883949519566197</v>
      </c>
      <c r="K106" s="41">
        <f t="shared" si="21"/>
        <v>0.5175867003722104</v>
      </c>
      <c r="L106" s="41">
        <f t="shared" si="21"/>
        <v>0.24457504080685621</v>
      </c>
      <c r="M106" s="41">
        <f t="shared" si="21"/>
        <v>0.05899876362527137</v>
      </c>
      <c r="N106" s="41">
        <f t="shared" si="21"/>
        <v>0</v>
      </c>
      <c r="O106" s="41">
        <f t="shared" si="21"/>
        <v>0</v>
      </c>
    </row>
    <row r="107" spans="1:15" ht="12.75">
      <c r="A107" s="47">
        <v>395</v>
      </c>
      <c r="B107" s="83" t="s">
        <v>124</v>
      </c>
      <c r="C107" s="59">
        <v>47370</v>
      </c>
      <c r="D107" s="59">
        <v>29889</v>
      </c>
      <c r="E107" s="59">
        <v>3521</v>
      </c>
      <c r="F107" s="59">
        <v>24636</v>
      </c>
      <c r="G107" s="59">
        <v>0</v>
      </c>
      <c r="H107" s="59">
        <v>0</v>
      </c>
      <c r="I107" s="34">
        <f>SUM(C107:H107)</f>
        <v>105416</v>
      </c>
      <c r="J107" s="35">
        <f t="shared" si="21"/>
        <v>0.4493625256128102</v>
      </c>
      <c r="K107" s="35">
        <f t="shared" si="21"/>
        <v>0.28353380890946345</v>
      </c>
      <c r="L107" s="35">
        <f t="shared" si="21"/>
        <v>0.033401001745465585</v>
      </c>
      <c r="M107" s="35">
        <f t="shared" si="21"/>
        <v>0.23370266373226076</v>
      </c>
      <c r="N107" s="35">
        <f t="shared" si="21"/>
        <v>0</v>
      </c>
      <c r="O107" s="35">
        <f t="shared" si="21"/>
        <v>0</v>
      </c>
    </row>
    <row r="108" spans="1:15" ht="12.75">
      <c r="A108" s="43">
        <v>396</v>
      </c>
      <c r="B108" s="84" t="s">
        <v>107</v>
      </c>
      <c r="C108" s="66">
        <v>20730382</v>
      </c>
      <c r="D108" s="66">
        <v>19817108</v>
      </c>
      <c r="E108" s="66">
        <v>5060389</v>
      </c>
      <c r="F108" s="66">
        <v>0</v>
      </c>
      <c r="G108" s="66">
        <v>0</v>
      </c>
      <c r="H108" s="66">
        <v>0</v>
      </c>
      <c r="I108" s="68">
        <f t="shared" si="18"/>
        <v>45607879</v>
      </c>
      <c r="J108" s="69">
        <f t="shared" si="19"/>
        <v>0.4545351034631538</v>
      </c>
      <c r="K108" s="69">
        <f t="shared" si="19"/>
        <v>0.43451062479796526</v>
      </c>
      <c r="L108" s="69">
        <f t="shared" si="19"/>
        <v>0.11095427173888091</v>
      </c>
      <c r="M108" s="69">
        <f t="shared" si="19"/>
        <v>0</v>
      </c>
      <c r="N108" s="69">
        <f t="shared" si="19"/>
        <v>0</v>
      </c>
      <c r="O108" s="69">
        <f t="shared" si="19"/>
        <v>0</v>
      </c>
    </row>
    <row r="109" spans="1:15" s="53" customFormat="1" ht="12.75">
      <c r="A109" s="46">
        <v>397</v>
      </c>
      <c r="B109" s="82" t="s">
        <v>108</v>
      </c>
      <c r="C109" s="64">
        <v>222563</v>
      </c>
      <c r="D109" s="64">
        <v>220363</v>
      </c>
      <c r="E109" s="64">
        <v>68014</v>
      </c>
      <c r="F109" s="64">
        <v>136630</v>
      </c>
      <c r="G109" s="64">
        <v>0</v>
      </c>
      <c r="H109" s="64">
        <v>0</v>
      </c>
      <c r="I109" s="40">
        <f t="shared" si="18"/>
        <v>647570</v>
      </c>
      <c r="J109" s="41">
        <f t="shared" si="19"/>
        <v>0.34368948530660776</v>
      </c>
      <c r="K109" s="41">
        <f t="shared" si="19"/>
        <v>0.3402921691863428</v>
      </c>
      <c r="L109" s="41">
        <f t="shared" si="19"/>
        <v>0.10502957209259231</v>
      </c>
      <c r="M109" s="41">
        <f t="shared" si="19"/>
        <v>0.21098877341445713</v>
      </c>
      <c r="N109" s="41">
        <f t="shared" si="19"/>
        <v>0</v>
      </c>
      <c r="O109" s="41">
        <f t="shared" si="19"/>
        <v>0</v>
      </c>
    </row>
    <row r="110" spans="1:15" s="53" customFormat="1" ht="12.75">
      <c r="A110" s="46">
        <v>398</v>
      </c>
      <c r="B110" s="82" t="s">
        <v>109</v>
      </c>
      <c r="C110" s="64">
        <v>137403</v>
      </c>
      <c r="D110" s="64">
        <v>54041</v>
      </c>
      <c r="E110" s="64">
        <v>5676</v>
      </c>
      <c r="F110" s="64">
        <v>945</v>
      </c>
      <c r="G110" s="64">
        <v>0</v>
      </c>
      <c r="H110" s="64">
        <v>0</v>
      </c>
      <c r="I110" s="40">
        <f t="shared" si="18"/>
        <v>198065</v>
      </c>
      <c r="J110" s="41">
        <f t="shared" si="19"/>
        <v>0.693726806856335</v>
      </c>
      <c r="K110" s="41">
        <f t="shared" si="19"/>
        <v>0.2728447731805215</v>
      </c>
      <c r="L110" s="41">
        <f t="shared" si="19"/>
        <v>0.02865725898063767</v>
      </c>
      <c r="M110" s="41">
        <f t="shared" si="19"/>
        <v>0.004771160982505743</v>
      </c>
      <c r="N110" s="41">
        <f t="shared" si="19"/>
        <v>0</v>
      </c>
      <c r="O110" s="41">
        <f t="shared" si="19"/>
        <v>0</v>
      </c>
    </row>
    <row r="111" spans="1:15" s="53" customFormat="1" ht="12.75">
      <c r="A111" s="46">
        <v>398</v>
      </c>
      <c r="B111" s="82" t="s">
        <v>110</v>
      </c>
      <c r="C111" s="64">
        <v>154798</v>
      </c>
      <c r="D111" s="64">
        <v>39075</v>
      </c>
      <c r="E111" s="64">
        <v>68715</v>
      </c>
      <c r="F111" s="64">
        <v>5794</v>
      </c>
      <c r="G111" s="64">
        <v>0</v>
      </c>
      <c r="H111" s="64">
        <v>0</v>
      </c>
      <c r="I111" s="40">
        <f t="shared" si="18"/>
        <v>268382</v>
      </c>
      <c r="J111" s="41">
        <f t="shared" si="19"/>
        <v>0.5767823475493885</v>
      </c>
      <c r="K111" s="41">
        <f t="shared" si="19"/>
        <v>0.14559471201496374</v>
      </c>
      <c r="L111" s="41">
        <f t="shared" si="19"/>
        <v>0.25603430930539306</v>
      </c>
      <c r="M111" s="41">
        <f t="shared" si="19"/>
        <v>0.021588631130254637</v>
      </c>
      <c r="N111" s="41">
        <f t="shared" si="19"/>
        <v>0</v>
      </c>
      <c r="O111" s="41">
        <f t="shared" si="19"/>
        <v>0</v>
      </c>
    </row>
    <row r="112" spans="1:15" ht="12.75">
      <c r="A112" s="47">
        <v>398</v>
      </c>
      <c r="B112" s="83" t="s">
        <v>125</v>
      </c>
      <c r="C112" s="59">
        <v>116373</v>
      </c>
      <c r="D112" s="59">
        <v>0</v>
      </c>
      <c r="E112" s="59">
        <v>1000</v>
      </c>
      <c r="F112" s="59">
        <v>0</v>
      </c>
      <c r="G112" s="59">
        <v>0</v>
      </c>
      <c r="H112" s="59">
        <v>0</v>
      </c>
      <c r="I112" s="34">
        <f t="shared" si="18"/>
        <v>117373</v>
      </c>
      <c r="J112" s="35">
        <f t="shared" si="19"/>
        <v>0.9914801530164519</v>
      </c>
      <c r="K112" s="35">
        <f t="shared" si="19"/>
        <v>0</v>
      </c>
      <c r="L112" s="35">
        <f t="shared" si="19"/>
        <v>0.008519846983548176</v>
      </c>
      <c r="M112" s="35">
        <f t="shared" si="19"/>
        <v>0</v>
      </c>
      <c r="N112" s="35">
        <f t="shared" si="19"/>
        <v>0</v>
      </c>
      <c r="O112" s="35">
        <f t="shared" si="19"/>
        <v>0</v>
      </c>
    </row>
    <row r="113" spans="1:15" s="53" customFormat="1" ht="12.75">
      <c r="A113" s="44">
        <v>399</v>
      </c>
      <c r="B113" s="45" t="s">
        <v>111</v>
      </c>
      <c r="C113" s="66">
        <v>202089</v>
      </c>
      <c r="D113" s="66">
        <v>0</v>
      </c>
      <c r="E113" s="66">
        <v>200000</v>
      </c>
      <c r="F113" s="66">
        <v>10000</v>
      </c>
      <c r="G113" s="66">
        <v>0</v>
      </c>
      <c r="H113" s="66">
        <v>0</v>
      </c>
      <c r="I113" s="68">
        <f t="shared" si="18"/>
        <v>412089</v>
      </c>
      <c r="J113" s="69">
        <f t="shared" si="19"/>
        <v>0.4904013453404483</v>
      </c>
      <c r="K113" s="69">
        <f t="shared" si="19"/>
        <v>0</v>
      </c>
      <c r="L113" s="69">
        <f t="shared" si="19"/>
        <v>0.4853320520567159</v>
      </c>
      <c r="M113" s="69">
        <f t="shared" si="19"/>
        <v>0.024266602602835797</v>
      </c>
      <c r="N113" s="69">
        <f t="shared" si="19"/>
        <v>0</v>
      </c>
      <c r="O113" s="69">
        <f t="shared" si="19"/>
        <v>0</v>
      </c>
    </row>
    <row r="114" spans="1:15" ht="12.75">
      <c r="A114" s="48">
        <v>399</v>
      </c>
      <c r="B114" s="49" t="s">
        <v>126</v>
      </c>
      <c r="C114" s="71">
        <v>58312</v>
      </c>
      <c r="D114" s="71">
        <v>0</v>
      </c>
      <c r="E114" s="71">
        <v>10813</v>
      </c>
      <c r="F114" s="71">
        <v>0</v>
      </c>
      <c r="G114" s="71">
        <v>0</v>
      </c>
      <c r="H114" s="71">
        <v>0</v>
      </c>
      <c r="I114" s="34">
        <f t="shared" si="18"/>
        <v>69125</v>
      </c>
      <c r="J114" s="24">
        <f t="shared" si="19"/>
        <v>0.8435732368896925</v>
      </c>
      <c r="K114" s="24">
        <f t="shared" si="19"/>
        <v>0</v>
      </c>
      <c r="L114" s="24">
        <f t="shared" si="19"/>
        <v>0.15642676311030743</v>
      </c>
      <c r="M114" s="24">
        <f t="shared" si="19"/>
        <v>0</v>
      </c>
      <c r="N114" s="24">
        <f t="shared" si="19"/>
        <v>0</v>
      </c>
      <c r="O114" s="24">
        <f t="shared" si="19"/>
        <v>0</v>
      </c>
    </row>
    <row r="115" spans="1:15" ht="12.75">
      <c r="A115" s="11"/>
      <c r="B115" s="12" t="s">
        <v>112</v>
      </c>
      <c r="C115" s="13">
        <f aca="true" t="shared" si="22" ref="C115:I115">SUM(C88:C114)</f>
        <v>25558744</v>
      </c>
      <c r="D115" s="13">
        <f t="shared" si="22"/>
        <v>21307195</v>
      </c>
      <c r="E115" s="13">
        <f t="shared" si="22"/>
        <v>6288453</v>
      </c>
      <c r="F115" s="13">
        <f t="shared" si="22"/>
        <v>402232</v>
      </c>
      <c r="G115" s="13">
        <f t="shared" si="22"/>
        <v>0</v>
      </c>
      <c r="H115" s="13">
        <f t="shared" si="22"/>
        <v>0</v>
      </c>
      <c r="I115" s="10">
        <f t="shared" si="22"/>
        <v>53556624</v>
      </c>
      <c r="J115" s="21">
        <f aca="true" t="shared" si="23" ref="J115:O115">C115/$I115</f>
        <v>0.4772284376998819</v>
      </c>
      <c r="K115" s="22">
        <f t="shared" si="23"/>
        <v>0.3978442517213184</v>
      </c>
      <c r="L115" s="20">
        <f t="shared" si="23"/>
        <v>0.11741690439636375</v>
      </c>
      <c r="M115" s="21">
        <f t="shared" si="23"/>
        <v>0.007510406182435995</v>
      </c>
      <c r="N115" s="22">
        <f t="shared" si="23"/>
        <v>0</v>
      </c>
      <c r="O115" s="20">
        <f t="shared" si="23"/>
        <v>0</v>
      </c>
    </row>
    <row r="116" spans="1:15" ht="12.75">
      <c r="A116" s="6"/>
      <c r="B116" s="7"/>
      <c r="C116" s="7"/>
      <c r="D116" s="7"/>
      <c r="E116" s="7"/>
      <c r="F116" s="7"/>
      <c r="G116" s="7"/>
      <c r="H116" s="7"/>
      <c r="I116" s="75"/>
      <c r="J116" s="8"/>
      <c r="K116" s="8"/>
      <c r="L116" s="8"/>
      <c r="M116" s="8"/>
      <c r="N116" s="8"/>
      <c r="O116" s="9"/>
    </row>
    <row r="117" spans="1:15" ht="13.5" thickBot="1">
      <c r="A117" s="16"/>
      <c r="B117" s="17" t="s">
        <v>113</v>
      </c>
      <c r="C117" s="18">
        <f aca="true" t="shared" si="24" ref="C117:I117">C115+C86+C76+C72</f>
        <v>345062843</v>
      </c>
      <c r="D117" s="18">
        <f t="shared" si="24"/>
        <v>72794823</v>
      </c>
      <c r="E117" s="18">
        <f t="shared" si="24"/>
        <v>57276534</v>
      </c>
      <c r="F117" s="18">
        <f t="shared" si="24"/>
        <v>193918622</v>
      </c>
      <c r="G117" s="18">
        <f t="shared" si="24"/>
        <v>402373</v>
      </c>
      <c r="H117" s="18">
        <f t="shared" si="24"/>
        <v>6202280</v>
      </c>
      <c r="I117" s="19">
        <f t="shared" si="24"/>
        <v>675657475</v>
      </c>
      <c r="J117" s="5">
        <f aca="true" t="shared" si="25" ref="J117:O117">C117/$I117</f>
        <v>0.5107067645481166</v>
      </c>
      <c r="K117" s="5">
        <f t="shared" si="25"/>
        <v>0.10773924021191358</v>
      </c>
      <c r="L117" s="5">
        <f t="shared" si="25"/>
        <v>0.08477155381134502</v>
      </c>
      <c r="M117" s="5">
        <f t="shared" si="25"/>
        <v>0.2870072916754159</v>
      </c>
      <c r="N117" s="5">
        <f t="shared" si="25"/>
        <v>0.0005955280817399379</v>
      </c>
      <c r="O117" s="5">
        <f t="shared" si="25"/>
        <v>0.009179621671468964</v>
      </c>
    </row>
    <row r="118" ht="13.5" thickTop="1"/>
  </sheetData>
  <sheetProtection/>
  <mergeCells count="3">
    <mergeCell ref="C1:I1"/>
    <mergeCell ref="J1:O1"/>
    <mergeCell ref="A1:B1"/>
  </mergeCells>
  <conditionalFormatting sqref="A3:O70">
    <cfRule type="expression" priority="10" dxfId="10" stopIfTrue="1">
      <formula>MOD(ROW(),5)=2</formula>
    </cfRule>
  </conditionalFormatting>
  <conditionalFormatting sqref="C74:H75">
    <cfRule type="expression" priority="9" dxfId="10" stopIfTrue="1">
      <formula>MOD(ROW(),5)=2</formula>
    </cfRule>
  </conditionalFormatting>
  <conditionalFormatting sqref="C78:H82">
    <cfRule type="expression" priority="8" dxfId="10" stopIfTrue="1">
      <formula>MOD(ROW(),5)=2</formula>
    </cfRule>
  </conditionalFormatting>
  <conditionalFormatting sqref="C83:H85">
    <cfRule type="expression" priority="7" dxfId="10" stopIfTrue="1">
      <formula>MOD(ROW(),5)=2</formula>
    </cfRule>
  </conditionalFormatting>
  <conditionalFormatting sqref="C88:H92">
    <cfRule type="expression" priority="6" dxfId="10" stopIfTrue="1">
      <formula>MOD(ROW(),5)=2</formula>
    </cfRule>
  </conditionalFormatting>
  <conditionalFormatting sqref="C93:H97">
    <cfRule type="expression" priority="5" dxfId="10" stopIfTrue="1">
      <formula>MOD(ROW(),5)=2</formula>
    </cfRule>
  </conditionalFormatting>
  <conditionalFormatting sqref="C98:H102">
    <cfRule type="expression" priority="4" dxfId="10" stopIfTrue="1">
      <formula>MOD(ROW(),5)=2</formula>
    </cfRule>
  </conditionalFormatting>
  <conditionalFormatting sqref="C103:H107">
    <cfRule type="expression" priority="3" dxfId="10" stopIfTrue="1">
      <formula>MOD(ROW(),5)=2</formula>
    </cfRule>
  </conditionalFormatting>
  <conditionalFormatting sqref="C108:H112">
    <cfRule type="expression" priority="2" dxfId="10" stopIfTrue="1">
      <formula>MOD(ROW(),5)=2</formula>
    </cfRule>
  </conditionalFormatting>
  <conditionalFormatting sqref="C113:H114">
    <cfRule type="expression" priority="1" dxfId="10" stopIfTrue="1">
      <formula>MOD(ROW(),5)=2</formula>
    </cfRule>
  </conditionalFormatting>
  <printOptions horizontalCentered="1"/>
  <pageMargins left="0.25" right="0.25" top="1" bottom="0.5" header="0.5" footer="0.5"/>
  <pageSetup horizontalDpi="600" verticalDpi="600" orientation="portrait" paperSize="5" scale="80" r:id="rId1"/>
  <rowBreaks count="1" manualBreakCount="1">
    <brk id="7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2009-07-15T15:28:15Z</cp:lastPrinted>
  <dcterms:created xsi:type="dcterms:W3CDTF">2003-11-24T19:14:29Z</dcterms:created>
  <dcterms:modified xsi:type="dcterms:W3CDTF">2009-07-15T15:28:19Z</dcterms:modified>
  <cp:category/>
  <cp:version/>
  <cp:contentType/>
  <cp:contentStatus/>
</cp:coreProperties>
</file>