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5" windowWidth="9450" windowHeight="9465" tabRatio="599" activeTab="0"/>
  </bookViews>
  <sheets>
    <sheet name="Other Objects - 800" sheetId="1" r:id="rId1"/>
  </sheets>
  <definedNames>
    <definedName name="_xlnm.Print_Titles" localSheetId="0">'Other Objects - 800'!$A:$C,'Other Objects - 800'!$1:$3</definedName>
  </definedNames>
  <calcPr fullCalcOnLoad="1"/>
</workbook>
</file>

<file path=xl/sharedStrings.xml><?xml version="1.0" encoding="utf-8"?>
<sst xmlns="http://schemas.openxmlformats.org/spreadsheetml/2006/main" count="134" uniqueCount="128">
  <si>
    <t>LEA</t>
  </si>
  <si>
    <t>Dues &amp; Fees</t>
  </si>
  <si>
    <t>Judgments Against the LEA</t>
  </si>
  <si>
    <t>Interest</t>
  </si>
  <si>
    <t>Contingency</t>
  </si>
  <si>
    <t>Miscellaneous Expenditures</t>
  </si>
  <si>
    <t>DISTRICT</t>
  </si>
  <si>
    <t>Per Pupil</t>
  </si>
  <si>
    <t>Object Code 810</t>
  </si>
  <si>
    <t>Object Code 820</t>
  </si>
  <si>
    <t>Object Code 830</t>
  </si>
  <si>
    <t>Object Code 840</t>
  </si>
  <si>
    <t>Object Code 890</t>
  </si>
  <si>
    <t>Total Other Objects Expenditures</t>
  </si>
  <si>
    <t>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</si>
  <si>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</si>
  <si>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</si>
  <si>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</si>
  <si>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</si>
  <si>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</si>
  <si>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</si>
  <si>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</si>
  <si>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</si>
  <si>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</si>
  <si>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</si>
  <si>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</si>
  <si>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</si>
  <si>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</si>
  <si>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</si>
  <si>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</si>
  <si>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</si>
  <si>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</si>
  <si>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</si>
  <si>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</si>
  <si>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</si>
  <si>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</si>
  <si>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</si>
  <si>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</si>
  <si>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</si>
  <si>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</si>
  <si>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</si>
  <si>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</si>
  <si>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</si>
  <si>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</si>
  <si>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</si>
  <si>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</si>
  <si>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</si>
  <si>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</si>
  <si>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</si>
  <si>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</si>
  <si>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</si>
  <si>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</si>
  <si>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</si>
  <si>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</si>
  <si>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</si>
  <si>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</si>
  <si>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</si>
  <si>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</si>
  <si>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</si>
  <si>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</si>
  <si>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</si>
  <si>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</si>
  <si>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</si>
  <si>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</si>
  <si>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</si>
  <si>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</si>
  <si>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</si>
  <si>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</si>
  <si>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</si>
  <si>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</si>
  <si>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</si>
  <si>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</si>
  <si>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</si>
  <si>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</si>
  <si>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</si>
  <si>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</si>
  <si>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</si>
  <si>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</si>
  <si>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</si>
  <si>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</si>
  <si>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</si>
  <si>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</si>
  <si>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</si>
  <si>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</si>
  <si>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</si>
  <si>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</si>
  <si>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</si>
  <si>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</si>
  <si>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</si>
  <si>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</si>
  <si>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</si>
  <si>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</si>
  <si>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</si>
  <si>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</si>
  <si>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</si>
  <si>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</si>
  <si>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</si>
  <si>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</si>
  <si>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</si>
  <si>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</si>
  <si>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</si>
  <si>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</si>
  <si>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</si>
  <si>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</si>
  <si>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</si>
  <si>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</si>
  <si>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</si>
  <si>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</si>
  <si>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</si>
  <si>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</si>
  <si>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</si>
  <si>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</si>
  <si>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</si>
  <si>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</si>
  <si>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Other Objects - Expenditures by Object</t>
  </si>
  <si>
    <t>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</si>
  <si>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</si>
  <si>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</si>
  <si>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</si>
  <si>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</si>
  <si>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</si>
  <si>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</si>
  <si>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</si>
  <si>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</si>
  <si>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</si>
  <si>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</si>
  <si>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Oct.  2007 Elementary Secondary Membership</t>
  </si>
  <si>
    <t>Central Community School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</si>
</sst>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96" applyFont="1" applyFill="1" applyBorder="1" applyAlignment="1">
      <alignment horizontal="left" wrapText="1"/>
      <protection/>
    </xf>
    <xf numFmtId="0" fontId="3" fillId="33" borderId="11" xfId="94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3" fontId="5" fillId="34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96" applyFont="1" applyFill="1" applyBorder="1" applyAlignment="1">
      <alignment horizontal="left" wrapText="1"/>
      <protection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3" fillId="0" borderId="20" xfId="96" applyFont="1" applyFill="1" applyBorder="1" applyAlignment="1">
      <alignment horizontal="right" wrapText="1"/>
      <protection/>
    </xf>
    <xf numFmtId="0" fontId="3" fillId="0" borderId="21" xfId="96" applyFont="1" applyFill="1" applyBorder="1" applyAlignment="1">
      <alignment horizontal="left" wrapText="1"/>
      <protection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3" fontId="5" fillId="34" borderId="20" xfId="0" applyNumberFormat="1" applyFont="1" applyFill="1" applyBorder="1" applyAlignment="1">
      <alignment/>
    </xf>
    <xf numFmtId="0" fontId="3" fillId="0" borderId="23" xfId="96" applyFont="1" applyFill="1" applyBorder="1" applyAlignment="1">
      <alignment horizontal="right" wrapText="1"/>
      <protection/>
    </xf>
    <xf numFmtId="0" fontId="3" fillId="0" borderId="12" xfId="96" applyFont="1" applyFill="1" applyBorder="1" applyAlignment="1">
      <alignment horizontal="right" wrapText="1"/>
      <protection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3" fontId="5" fillId="34" borderId="26" xfId="0" applyNumberFormat="1" applyFont="1" applyFill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2" fillId="35" borderId="28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3" fillId="0" borderId="29" xfId="96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30" xfId="0" applyNumberFormat="1" applyFont="1" applyBorder="1" applyAlignment="1">
      <alignment/>
    </xf>
    <xf numFmtId="164" fontId="3" fillId="36" borderId="29" xfId="96" applyNumberFormat="1" applyFont="1" applyFill="1" applyBorder="1" applyAlignment="1">
      <alignment horizontal="right" wrapText="1"/>
      <protection/>
    </xf>
    <xf numFmtId="164" fontId="4" fillId="33" borderId="13" xfId="0" applyNumberFormat="1" applyFont="1" applyFill="1" applyBorder="1" applyAlignment="1">
      <alignment/>
    </xf>
    <xf numFmtId="164" fontId="4" fillId="33" borderId="30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31" xfId="96" applyFont="1" applyFill="1" applyBorder="1" applyAlignment="1">
      <alignment horizontal="left" wrapText="1"/>
      <protection/>
    </xf>
    <xf numFmtId="164" fontId="3" fillId="36" borderId="32" xfId="96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3" fillId="0" borderId="13" xfId="97" applyFont="1" applyFill="1" applyBorder="1" applyAlignment="1">
      <alignment horizontal="right" wrapText="1"/>
      <protection/>
    </xf>
    <xf numFmtId="0" fontId="3" fillId="0" borderId="33" xfId="97" applyFont="1" applyFill="1" applyBorder="1" applyAlignment="1">
      <alignment horizontal="right" wrapText="1"/>
      <protection/>
    </xf>
    <xf numFmtId="0" fontId="3" fillId="0" borderId="34" xfId="97" applyFont="1" applyFill="1" applyBorder="1" applyAlignment="1">
      <alignment horizontal="left" wrapText="1"/>
      <protection/>
    </xf>
    <xf numFmtId="0" fontId="3" fillId="0" borderId="23" xfId="97" applyFont="1" applyFill="1" applyBorder="1" applyAlignment="1">
      <alignment horizontal="right" wrapText="1"/>
      <protection/>
    </xf>
    <xf numFmtId="0" fontId="3" fillId="0" borderId="12" xfId="97" applyFont="1" applyFill="1" applyBorder="1" applyAlignment="1">
      <alignment horizontal="right" wrapText="1"/>
      <protection/>
    </xf>
    <xf numFmtId="0" fontId="3" fillId="0" borderId="35" xfId="97" applyFont="1" applyFill="1" applyBorder="1" applyAlignment="1">
      <alignment horizontal="right" wrapText="1"/>
      <protection/>
    </xf>
    <xf numFmtId="0" fontId="3" fillId="0" borderId="21" xfId="97" applyFont="1" applyFill="1" applyBorder="1" applyAlignment="1">
      <alignment horizontal="left" wrapText="1"/>
      <protection/>
    </xf>
    <xf numFmtId="0" fontId="3" fillId="0" borderId="36" xfId="96" applyFont="1" applyFill="1" applyBorder="1" applyAlignment="1">
      <alignment horizontal="left" wrapText="1"/>
      <protection/>
    </xf>
    <xf numFmtId="3" fontId="2" fillId="34" borderId="23" xfId="0" applyNumberFormat="1" applyFont="1" applyFill="1" applyBorder="1" applyAlignment="1">
      <alignment/>
    </xf>
    <xf numFmtId="164" fontId="3" fillId="0" borderId="12" xfId="96" applyNumberFormat="1" applyFont="1" applyFill="1" applyBorder="1" applyAlignment="1">
      <alignment horizontal="right" wrapText="1"/>
      <protection/>
    </xf>
    <xf numFmtId="164" fontId="3" fillId="36" borderId="12" xfId="96" applyNumberFormat="1" applyFont="1" applyFill="1" applyBorder="1" applyAlignment="1">
      <alignment horizontal="right" wrapText="1"/>
      <protection/>
    </xf>
    <xf numFmtId="3" fontId="3" fillId="34" borderId="13" xfId="97" applyNumberFormat="1" applyFont="1" applyFill="1" applyBorder="1" applyAlignment="1">
      <alignment horizontal="right" wrapText="1"/>
      <protection/>
    </xf>
    <xf numFmtId="3" fontId="3" fillId="34" borderId="12" xfId="97" applyNumberFormat="1" applyFont="1" applyFill="1" applyBorder="1" applyAlignment="1">
      <alignment horizontal="right" wrapText="1"/>
      <protection/>
    </xf>
    <xf numFmtId="0" fontId="3" fillId="0" borderId="23" xfId="96" applyFont="1" applyFill="1" applyBorder="1" applyAlignment="1">
      <alignment wrapText="1"/>
      <protection/>
    </xf>
    <xf numFmtId="3" fontId="3" fillId="34" borderId="23" xfId="97" applyNumberFormat="1" applyFont="1" applyFill="1" applyBorder="1" applyAlignment="1">
      <alignment horizontal="right" wrapText="1"/>
      <protection/>
    </xf>
    <xf numFmtId="164" fontId="3" fillId="0" borderId="23" xfId="96" applyNumberFormat="1" applyFont="1" applyFill="1" applyBorder="1" applyAlignment="1">
      <alignment horizontal="right" wrapText="1"/>
      <protection/>
    </xf>
    <xf numFmtId="164" fontId="3" fillId="36" borderId="23" xfId="96" applyNumberFormat="1" applyFont="1" applyFill="1" applyBorder="1" applyAlignment="1">
      <alignment horizontal="right" wrapText="1"/>
      <protection/>
    </xf>
    <xf numFmtId="0" fontId="3" fillId="0" borderId="23" xfId="96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164" fontId="3" fillId="0" borderId="37" xfId="95" applyNumberFormat="1" applyFont="1" applyBorder="1">
      <alignment/>
      <protection/>
    </xf>
    <xf numFmtId="164" fontId="3" fillId="0" borderId="0" xfId="95" applyNumberFormat="1" applyFont="1">
      <alignment/>
      <protection/>
    </xf>
    <xf numFmtId="164" fontId="5" fillId="0" borderId="12" xfId="0" applyNumberFormat="1" applyFont="1" applyBorder="1" applyAlignment="1">
      <alignment/>
    </xf>
    <xf numFmtId="164" fontId="3" fillId="0" borderId="38" xfId="95" applyNumberFormat="1" applyFont="1" applyBorder="1">
      <alignment/>
      <protection/>
    </xf>
    <xf numFmtId="164" fontId="3" fillId="0" borderId="13" xfId="96" applyNumberFormat="1" applyFont="1" applyFill="1" applyBorder="1" applyAlignment="1">
      <alignment horizontal="right" wrapText="1"/>
      <protection/>
    </xf>
    <xf numFmtId="164" fontId="3" fillId="0" borderId="39" xfId="95" applyNumberFormat="1" applyFont="1" applyBorder="1">
      <alignment/>
      <protection/>
    </xf>
    <xf numFmtId="164" fontId="3" fillId="0" borderId="10" xfId="95" applyNumberFormat="1" applyFont="1" applyBorder="1">
      <alignment/>
      <protection/>
    </xf>
    <xf numFmtId="164" fontId="3" fillId="0" borderId="16" xfId="95" applyNumberFormat="1" applyFont="1" applyBorder="1">
      <alignment/>
      <protection/>
    </xf>
    <xf numFmtId="164" fontId="3" fillId="0" borderId="40" xfId="95" applyNumberFormat="1" applyFont="1" applyBorder="1">
      <alignment/>
      <protection/>
    </xf>
    <xf numFmtId="164" fontId="3" fillId="0" borderId="41" xfId="96" applyNumberFormat="1" applyFont="1" applyFill="1" applyBorder="1" applyAlignment="1">
      <alignment horizontal="right" wrapText="1"/>
      <protection/>
    </xf>
    <xf numFmtId="164" fontId="3" fillId="0" borderId="31" xfId="95" applyNumberFormat="1" applyFont="1" applyBorder="1">
      <alignment/>
      <protection/>
    </xf>
    <xf numFmtId="164" fontId="3" fillId="0" borderId="0" xfId="95" applyNumberFormat="1" applyFont="1" applyBorder="1">
      <alignment/>
      <protection/>
    </xf>
    <xf numFmtId="164" fontId="5" fillId="0" borderId="22" xfId="0" applyNumberFormat="1" applyFont="1" applyBorder="1" applyAlignment="1">
      <alignment/>
    </xf>
    <xf numFmtId="164" fontId="3" fillId="0" borderId="42" xfId="96" applyNumberFormat="1" applyFont="1" applyFill="1" applyBorder="1" applyAlignment="1">
      <alignment horizontal="right" wrapText="1"/>
      <protection/>
    </xf>
    <xf numFmtId="164" fontId="3" fillId="36" borderId="42" xfId="96" applyNumberFormat="1" applyFont="1" applyFill="1" applyBorder="1" applyAlignment="1">
      <alignment horizontal="right" wrapText="1"/>
      <protection/>
    </xf>
    <xf numFmtId="0" fontId="3" fillId="0" borderId="13" xfId="97" applyFont="1" applyFill="1" applyBorder="1" applyAlignment="1">
      <alignment wrapText="1"/>
      <protection/>
    </xf>
    <xf numFmtId="0" fontId="3" fillId="0" borderId="32" xfId="97" applyFont="1" applyFill="1" applyBorder="1" applyAlignment="1">
      <alignment wrapText="1"/>
      <protection/>
    </xf>
    <xf numFmtId="0" fontId="3" fillId="0" borderId="32" xfId="96" applyFont="1" applyFill="1" applyBorder="1" applyAlignment="1">
      <alignment horizontal="right" wrapText="1"/>
      <protection/>
    </xf>
    <xf numFmtId="0" fontId="3" fillId="0" borderId="32" xfId="96" applyFont="1" applyFill="1" applyBorder="1" applyAlignment="1">
      <alignment wrapText="1"/>
      <protection/>
    </xf>
    <xf numFmtId="0" fontId="3" fillId="0" borderId="12" xfId="97" applyFont="1" applyFill="1" applyBorder="1" applyAlignment="1">
      <alignment wrapText="1"/>
      <protection/>
    </xf>
    <xf numFmtId="0" fontId="3" fillId="0" borderId="12" xfId="96" applyFont="1" applyFill="1" applyBorder="1" applyAlignment="1">
      <alignment wrapText="1"/>
      <protection/>
    </xf>
    <xf numFmtId="0" fontId="3" fillId="0" borderId="23" xfId="97" applyFont="1" applyFill="1" applyBorder="1" applyAlignment="1">
      <alignment wrapText="1"/>
      <protection/>
    </xf>
    <xf numFmtId="0" fontId="3" fillId="0" borderId="43" xfId="97" applyFont="1" applyFill="1" applyBorder="1" applyAlignment="1">
      <alignment horizontal="right" wrapText="1"/>
      <protection/>
    </xf>
    <xf numFmtId="0" fontId="3" fillId="0" borderId="44" xfId="97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rmal_800" xfId="94"/>
    <cellStyle name="Normal_Other Objects - 800" xfId="95"/>
    <cellStyle name="Normal_Sheet1" xfId="96"/>
    <cellStyle name="Normal_Sheet1_Other Objects - 800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dxfs count="1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="70" zoomScaleNormal="75" zoomScaleSheetLayoutView="70" zoomScalePageLayoutView="0" workbookViewId="0" topLeftCell="A1">
      <pane xSplit="3" ySplit="3" topLeftCell="D8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140625" defaultRowHeight="12.75"/>
  <cols>
    <col min="1" max="1" width="4.140625" style="1" bestFit="1" customWidth="1"/>
    <col min="2" max="2" width="35.7109375" style="1" customWidth="1"/>
    <col min="3" max="3" width="14.7109375" style="1" customWidth="1"/>
    <col min="4" max="4" width="14.00390625" style="1" bestFit="1" customWidth="1"/>
    <col min="5" max="5" width="7.8515625" style="1" bestFit="1" customWidth="1"/>
    <col min="6" max="6" width="14.421875" style="1" bestFit="1" customWidth="1"/>
    <col min="7" max="7" width="11.00390625" style="1" bestFit="1" customWidth="1"/>
    <col min="8" max="8" width="17.00390625" style="1" customWidth="1"/>
    <col min="9" max="9" width="11.00390625" style="1" bestFit="1" customWidth="1"/>
    <col min="10" max="10" width="14.7109375" style="1" bestFit="1" customWidth="1"/>
    <col min="11" max="11" width="9.8515625" style="1" customWidth="1"/>
    <col min="12" max="12" width="16.8515625" style="1" customWidth="1"/>
    <col min="13" max="13" width="9.57421875" style="1" customWidth="1"/>
    <col min="14" max="14" width="16.8515625" style="1" customWidth="1"/>
    <col min="15" max="15" width="8.7109375" style="1" bestFit="1" customWidth="1"/>
    <col min="16" max="16384" width="9.140625" style="1" customWidth="1"/>
  </cols>
  <sheetData>
    <row r="1" spans="1:15" s="45" customFormat="1" ht="60" customHeight="1">
      <c r="A1" s="92" t="s">
        <v>115</v>
      </c>
      <c r="B1" s="92"/>
      <c r="C1" s="67"/>
      <c r="D1" s="92" t="s">
        <v>114</v>
      </c>
      <c r="E1" s="92"/>
      <c r="F1" s="92"/>
      <c r="G1" s="92"/>
      <c r="H1" s="92"/>
      <c r="I1" s="92"/>
      <c r="J1" s="92" t="s">
        <v>114</v>
      </c>
      <c r="K1" s="92"/>
      <c r="L1" s="92"/>
      <c r="M1" s="92"/>
      <c r="N1" s="92"/>
      <c r="O1" s="92"/>
    </row>
    <row r="2" spans="1:15" ht="40.5" customHeight="1">
      <c r="A2" s="93"/>
      <c r="B2" s="93"/>
      <c r="C2" s="96" t="s">
        <v>126</v>
      </c>
      <c r="D2" s="9" t="s">
        <v>1</v>
      </c>
      <c r="E2" s="5"/>
      <c r="F2" s="9" t="s">
        <v>2</v>
      </c>
      <c r="G2" s="8"/>
      <c r="H2" s="11" t="s">
        <v>3</v>
      </c>
      <c r="I2" s="8"/>
      <c r="J2" s="11" t="s">
        <v>4</v>
      </c>
      <c r="K2" s="5"/>
      <c r="L2" s="11" t="s">
        <v>5</v>
      </c>
      <c r="M2" s="5"/>
      <c r="N2" s="94" t="s">
        <v>13</v>
      </c>
      <c r="O2" s="8"/>
    </row>
    <row r="3" spans="1:15" ht="27" customHeight="1">
      <c r="A3" s="3" t="s">
        <v>0</v>
      </c>
      <c r="B3" s="3" t="s">
        <v>6</v>
      </c>
      <c r="C3" s="97"/>
      <c r="D3" s="4" t="s">
        <v>8</v>
      </c>
      <c r="E3" s="7" t="s">
        <v>7</v>
      </c>
      <c r="F3" s="4" t="s">
        <v>9</v>
      </c>
      <c r="G3" s="7" t="s">
        <v>7</v>
      </c>
      <c r="H3" s="4" t="s">
        <v>10</v>
      </c>
      <c r="I3" s="7" t="s">
        <v>7</v>
      </c>
      <c r="J3" s="4" t="s">
        <v>11</v>
      </c>
      <c r="K3" s="7" t="s">
        <v>7</v>
      </c>
      <c r="L3" s="4" t="s">
        <v>12</v>
      </c>
      <c r="M3" s="7" t="s">
        <v>7</v>
      </c>
      <c r="N3" s="95"/>
      <c r="O3" s="7" t="s">
        <v>7</v>
      </c>
    </row>
    <row r="4" spans="1:15" ht="12.75">
      <c r="A4" s="62">
        <v>1</v>
      </c>
      <c r="B4" s="62" t="s">
        <v>15</v>
      </c>
      <c r="C4" s="63">
        <v>9435</v>
      </c>
      <c r="D4" s="68">
        <v>9517</v>
      </c>
      <c r="E4" s="64">
        <f>D4/$C4</f>
        <v>1.0086910439851617</v>
      </c>
      <c r="F4" s="68">
        <v>0</v>
      </c>
      <c r="G4" s="64">
        <f>F4/$C4</f>
        <v>0</v>
      </c>
      <c r="H4" s="68">
        <v>145633</v>
      </c>
      <c r="I4" s="64">
        <f>H4/$C4</f>
        <v>15.435400105988341</v>
      </c>
      <c r="J4" s="68">
        <v>0</v>
      </c>
      <c r="K4" s="64">
        <f>J4/$C4</f>
        <v>0</v>
      </c>
      <c r="L4" s="68">
        <v>824462</v>
      </c>
      <c r="M4" s="64">
        <f>L4/$C4</f>
        <v>87.38335983041866</v>
      </c>
      <c r="N4" s="65">
        <f>D4+F4+H4+J4+L4</f>
        <v>979612</v>
      </c>
      <c r="O4" s="64">
        <f>N4/$C4</f>
        <v>103.82745098039216</v>
      </c>
    </row>
    <row r="5" spans="1:15" ht="12.75">
      <c r="A5" s="26">
        <v>2</v>
      </c>
      <c r="B5" s="62" t="s">
        <v>16</v>
      </c>
      <c r="C5" s="63">
        <v>4249</v>
      </c>
      <c r="D5" s="69">
        <v>15727</v>
      </c>
      <c r="E5" s="64">
        <f aca="true" t="shared" si="0" ref="E5:E70">D5/$C5</f>
        <v>3.701341492115792</v>
      </c>
      <c r="F5" s="69">
        <v>13235</v>
      </c>
      <c r="G5" s="64">
        <f aca="true" t="shared" si="1" ref="G5:G70">F5/$C5</f>
        <v>3.114850553071311</v>
      </c>
      <c r="H5" s="69">
        <v>242346</v>
      </c>
      <c r="I5" s="64">
        <f aca="true" t="shared" si="2" ref="I5:I70">H5/$C5</f>
        <v>57.036008472581784</v>
      </c>
      <c r="J5" s="69">
        <v>0</v>
      </c>
      <c r="K5" s="64">
        <f aca="true" t="shared" si="3" ref="K5:K70">J5/$C5</f>
        <v>0</v>
      </c>
      <c r="L5" s="69">
        <v>305441</v>
      </c>
      <c r="M5" s="64">
        <f aca="true" t="shared" si="4" ref="M5:M70">L5/$C5</f>
        <v>71.88538479642268</v>
      </c>
      <c r="N5" s="65">
        <f aca="true" t="shared" si="5" ref="N5:N68">D5+F5+H5+J5+L5</f>
        <v>576749</v>
      </c>
      <c r="O5" s="64">
        <f aca="true" t="shared" si="6" ref="O5:O70">N5/$C5</f>
        <v>135.73758531419156</v>
      </c>
    </row>
    <row r="6" spans="1:15" ht="12.75">
      <c r="A6" s="26">
        <v>3</v>
      </c>
      <c r="B6" s="62" t="s">
        <v>17</v>
      </c>
      <c r="C6" s="63">
        <v>18635</v>
      </c>
      <c r="D6" s="69">
        <v>33690</v>
      </c>
      <c r="E6" s="64">
        <f t="shared" si="0"/>
        <v>1.8078883820767373</v>
      </c>
      <c r="F6" s="69">
        <v>0</v>
      </c>
      <c r="G6" s="64">
        <f t="shared" si="1"/>
        <v>0</v>
      </c>
      <c r="H6" s="69">
        <v>4155307</v>
      </c>
      <c r="I6" s="64">
        <f t="shared" si="2"/>
        <v>222.9840085859941</v>
      </c>
      <c r="J6" s="69">
        <v>0</v>
      </c>
      <c r="K6" s="64">
        <f t="shared" si="3"/>
        <v>0</v>
      </c>
      <c r="L6" s="69">
        <v>1604422</v>
      </c>
      <c r="M6" s="64">
        <f t="shared" si="4"/>
        <v>86.09723638314999</v>
      </c>
      <c r="N6" s="65">
        <f t="shared" si="5"/>
        <v>5793419</v>
      </c>
      <c r="O6" s="64">
        <f t="shared" si="6"/>
        <v>310.88913335122083</v>
      </c>
    </row>
    <row r="7" spans="1:15" ht="12.75">
      <c r="A7" s="26">
        <v>4</v>
      </c>
      <c r="B7" s="62" t="s">
        <v>18</v>
      </c>
      <c r="C7" s="63">
        <v>4140</v>
      </c>
      <c r="D7" s="69">
        <v>20994</v>
      </c>
      <c r="E7" s="64">
        <f t="shared" si="0"/>
        <v>5.071014492753624</v>
      </c>
      <c r="F7" s="69">
        <v>0</v>
      </c>
      <c r="G7" s="64">
        <f t="shared" si="1"/>
        <v>0</v>
      </c>
      <c r="H7" s="69">
        <v>107070</v>
      </c>
      <c r="I7" s="64">
        <f t="shared" si="2"/>
        <v>25.86231884057971</v>
      </c>
      <c r="J7" s="69">
        <v>0</v>
      </c>
      <c r="K7" s="64">
        <f t="shared" si="3"/>
        <v>0</v>
      </c>
      <c r="L7" s="69">
        <v>331863</v>
      </c>
      <c r="M7" s="64">
        <f t="shared" si="4"/>
        <v>80.16014492753624</v>
      </c>
      <c r="N7" s="65">
        <f t="shared" si="5"/>
        <v>459927</v>
      </c>
      <c r="O7" s="64">
        <f t="shared" si="6"/>
        <v>111.09347826086956</v>
      </c>
    </row>
    <row r="8" spans="1:15" ht="12.75">
      <c r="A8" s="26">
        <v>5</v>
      </c>
      <c r="B8" s="66" t="s">
        <v>19</v>
      </c>
      <c r="C8" s="57">
        <v>6111</v>
      </c>
      <c r="D8" s="69">
        <v>7968</v>
      </c>
      <c r="E8" s="64">
        <f t="shared" si="0"/>
        <v>1.3038782523318606</v>
      </c>
      <c r="F8" s="69">
        <v>0</v>
      </c>
      <c r="G8" s="64">
        <f t="shared" si="1"/>
        <v>0</v>
      </c>
      <c r="H8" s="69">
        <v>37990</v>
      </c>
      <c r="I8" s="64">
        <f t="shared" si="2"/>
        <v>6.216658484699722</v>
      </c>
      <c r="J8" s="69">
        <v>0</v>
      </c>
      <c r="K8" s="64">
        <f t="shared" si="3"/>
        <v>0</v>
      </c>
      <c r="L8" s="69">
        <v>64295</v>
      </c>
      <c r="M8" s="64">
        <f t="shared" si="4"/>
        <v>10.52119129438717</v>
      </c>
      <c r="N8" s="65">
        <f t="shared" si="5"/>
        <v>110253</v>
      </c>
      <c r="O8" s="64">
        <f t="shared" si="6"/>
        <v>18.041728031418753</v>
      </c>
    </row>
    <row r="9" spans="1:15" ht="12.75">
      <c r="A9" s="26">
        <v>6</v>
      </c>
      <c r="B9" s="62" t="s">
        <v>20</v>
      </c>
      <c r="C9" s="63">
        <v>6071</v>
      </c>
      <c r="D9" s="69">
        <v>0</v>
      </c>
      <c r="E9" s="64">
        <f t="shared" si="0"/>
        <v>0</v>
      </c>
      <c r="F9" s="69">
        <v>0</v>
      </c>
      <c r="G9" s="64">
        <f t="shared" si="1"/>
        <v>0</v>
      </c>
      <c r="H9" s="69">
        <v>306302</v>
      </c>
      <c r="I9" s="64">
        <f t="shared" si="2"/>
        <v>50.4533025860649</v>
      </c>
      <c r="J9" s="69">
        <v>0</v>
      </c>
      <c r="K9" s="64">
        <f t="shared" si="3"/>
        <v>0</v>
      </c>
      <c r="L9" s="69">
        <v>186</v>
      </c>
      <c r="M9" s="64">
        <f t="shared" si="4"/>
        <v>0.030637456761653765</v>
      </c>
      <c r="N9" s="65">
        <f t="shared" si="5"/>
        <v>306488</v>
      </c>
      <c r="O9" s="64">
        <f t="shared" si="6"/>
        <v>50.48394004282655</v>
      </c>
    </row>
    <row r="10" spans="1:15" ht="12.75">
      <c r="A10" s="26">
        <v>7</v>
      </c>
      <c r="B10" s="62" t="s">
        <v>21</v>
      </c>
      <c r="C10" s="63">
        <v>2308</v>
      </c>
      <c r="D10" s="69">
        <v>16328</v>
      </c>
      <c r="E10" s="64">
        <f t="shared" si="0"/>
        <v>7.074523396880416</v>
      </c>
      <c r="F10" s="69">
        <v>0</v>
      </c>
      <c r="G10" s="64">
        <f t="shared" si="1"/>
        <v>0</v>
      </c>
      <c r="H10" s="69">
        <v>285258</v>
      </c>
      <c r="I10" s="64">
        <f t="shared" si="2"/>
        <v>123.5953206239168</v>
      </c>
      <c r="J10" s="69">
        <v>0</v>
      </c>
      <c r="K10" s="64">
        <f t="shared" si="3"/>
        <v>0</v>
      </c>
      <c r="L10" s="69">
        <v>77307</v>
      </c>
      <c r="M10" s="64">
        <f t="shared" si="4"/>
        <v>33.49523396880416</v>
      </c>
      <c r="N10" s="65">
        <f t="shared" si="5"/>
        <v>378893</v>
      </c>
      <c r="O10" s="64">
        <f t="shared" si="6"/>
        <v>164.1650779896014</v>
      </c>
    </row>
    <row r="11" spans="1:15" ht="12.75">
      <c r="A11" s="26">
        <v>8</v>
      </c>
      <c r="B11" s="62" t="s">
        <v>22</v>
      </c>
      <c r="C11" s="63">
        <v>19586</v>
      </c>
      <c r="D11" s="69">
        <v>199</v>
      </c>
      <c r="E11" s="64">
        <f t="shared" si="0"/>
        <v>0.010160318594914735</v>
      </c>
      <c r="F11" s="69">
        <v>0</v>
      </c>
      <c r="G11" s="64">
        <f t="shared" si="1"/>
        <v>0</v>
      </c>
      <c r="H11" s="69">
        <v>2011717</v>
      </c>
      <c r="I11" s="64">
        <f t="shared" si="2"/>
        <v>102.71198815480446</v>
      </c>
      <c r="J11" s="69">
        <v>0</v>
      </c>
      <c r="K11" s="64">
        <f t="shared" si="3"/>
        <v>0</v>
      </c>
      <c r="L11" s="69">
        <v>341641</v>
      </c>
      <c r="M11" s="64">
        <f t="shared" si="4"/>
        <v>17.44312263861942</v>
      </c>
      <c r="N11" s="65">
        <f t="shared" si="5"/>
        <v>2353557</v>
      </c>
      <c r="O11" s="64">
        <f t="shared" si="6"/>
        <v>120.16527111201879</v>
      </c>
    </row>
    <row r="12" spans="1:15" ht="12.75">
      <c r="A12" s="26">
        <v>9</v>
      </c>
      <c r="B12" s="62" t="s">
        <v>23</v>
      </c>
      <c r="C12" s="63">
        <v>42865</v>
      </c>
      <c r="D12" s="69">
        <v>9477</v>
      </c>
      <c r="E12" s="64">
        <f t="shared" si="0"/>
        <v>0.22108946693106263</v>
      </c>
      <c r="F12" s="69">
        <v>0</v>
      </c>
      <c r="G12" s="64">
        <f t="shared" si="1"/>
        <v>0</v>
      </c>
      <c r="H12" s="69">
        <v>5128151</v>
      </c>
      <c r="I12" s="64">
        <f t="shared" si="2"/>
        <v>119.63492359734049</v>
      </c>
      <c r="J12" s="69">
        <v>0</v>
      </c>
      <c r="K12" s="64">
        <f t="shared" si="3"/>
        <v>0</v>
      </c>
      <c r="L12" s="69">
        <v>2106585</v>
      </c>
      <c r="M12" s="64">
        <f t="shared" si="4"/>
        <v>49.144640149305964</v>
      </c>
      <c r="N12" s="65">
        <f t="shared" si="5"/>
        <v>7244213</v>
      </c>
      <c r="O12" s="64">
        <f t="shared" si="6"/>
        <v>169.00065321357752</v>
      </c>
    </row>
    <row r="13" spans="1:15" ht="12.75">
      <c r="A13" s="26">
        <v>10</v>
      </c>
      <c r="B13" s="66" t="s">
        <v>24</v>
      </c>
      <c r="C13" s="57">
        <v>32522</v>
      </c>
      <c r="D13" s="69">
        <v>37290</v>
      </c>
      <c r="E13" s="64">
        <f t="shared" si="0"/>
        <v>1.1466084496648423</v>
      </c>
      <c r="F13" s="69">
        <v>0</v>
      </c>
      <c r="G13" s="64">
        <f t="shared" si="1"/>
        <v>0</v>
      </c>
      <c r="H13" s="69">
        <v>7800697</v>
      </c>
      <c r="I13" s="64">
        <f t="shared" si="2"/>
        <v>239.85908000737962</v>
      </c>
      <c r="J13" s="69">
        <v>0</v>
      </c>
      <c r="K13" s="64">
        <f t="shared" si="3"/>
        <v>0</v>
      </c>
      <c r="L13" s="69">
        <v>662443</v>
      </c>
      <c r="M13" s="64">
        <f t="shared" si="4"/>
        <v>20.369073242728</v>
      </c>
      <c r="N13" s="65">
        <f t="shared" si="5"/>
        <v>8500430</v>
      </c>
      <c r="O13" s="64">
        <f t="shared" si="6"/>
        <v>261.3747616997725</v>
      </c>
    </row>
    <row r="14" spans="1:15" ht="12.75">
      <c r="A14" s="26">
        <v>11</v>
      </c>
      <c r="B14" s="62" t="s">
        <v>25</v>
      </c>
      <c r="C14" s="63">
        <v>1753</v>
      </c>
      <c r="D14" s="69">
        <v>7726</v>
      </c>
      <c r="E14" s="64">
        <f t="shared" si="0"/>
        <v>4.4073017683970335</v>
      </c>
      <c r="F14" s="69">
        <v>0</v>
      </c>
      <c r="G14" s="64">
        <f t="shared" si="1"/>
        <v>0</v>
      </c>
      <c r="H14" s="69">
        <v>0</v>
      </c>
      <c r="I14" s="64">
        <f t="shared" si="2"/>
        <v>0</v>
      </c>
      <c r="J14" s="69">
        <v>0</v>
      </c>
      <c r="K14" s="64">
        <f t="shared" si="3"/>
        <v>0</v>
      </c>
      <c r="L14" s="69">
        <v>105230</v>
      </c>
      <c r="M14" s="64">
        <f t="shared" si="4"/>
        <v>60.02852253280091</v>
      </c>
      <c r="N14" s="65">
        <f t="shared" si="5"/>
        <v>112956</v>
      </c>
      <c r="O14" s="64">
        <f t="shared" si="6"/>
        <v>64.43582430119794</v>
      </c>
    </row>
    <row r="15" spans="1:15" ht="12.75">
      <c r="A15" s="26">
        <v>12</v>
      </c>
      <c r="B15" s="62" t="s">
        <v>26</v>
      </c>
      <c r="C15" s="63">
        <v>1532</v>
      </c>
      <c r="D15" s="69">
        <v>19200</v>
      </c>
      <c r="E15" s="64">
        <f t="shared" si="0"/>
        <v>12.532637075718016</v>
      </c>
      <c r="F15" s="69">
        <v>0</v>
      </c>
      <c r="G15" s="64">
        <f t="shared" si="1"/>
        <v>0</v>
      </c>
      <c r="H15" s="69">
        <v>417751</v>
      </c>
      <c r="I15" s="64">
        <f t="shared" si="2"/>
        <v>272.68342036553526</v>
      </c>
      <c r="J15" s="69">
        <v>0</v>
      </c>
      <c r="K15" s="64">
        <f t="shared" si="3"/>
        <v>0</v>
      </c>
      <c r="L15" s="69">
        <v>121508</v>
      </c>
      <c r="M15" s="64">
        <f t="shared" si="4"/>
        <v>79.31331592689295</v>
      </c>
      <c r="N15" s="65">
        <f t="shared" si="5"/>
        <v>558459</v>
      </c>
      <c r="O15" s="64">
        <f t="shared" si="6"/>
        <v>364.5293733681462</v>
      </c>
    </row>
    <row r="16" spans="1:15" ht="12.75">
      <c r="A16" s="26">
        <v>13</v>
      </c>
      <c r="B16" s="62" t="s">
        <v>27</v>
      </c>
      <c r="C16" s="63">
        <v>1707</v>
      </c>
      <c r="D16" s="69">
        <v>5596</v>
      </c>
      <c r="E16" s="64">
        <f t="shared" si="0"/>
        <v>3.278265963678969</v>
      </c>
      <c r="F16" s="69">
        <v>0</v>
      </c>
      <c r="G16" s="64">
        <f t="shared" si="1"/>
        <v>0</v>
      </c>
      <c r="H16" s="69">
        <v>27404</v>
      </c>
      <c r="I16" s="64">
        <f t="shared" si="2"/>
        <v>16.053895723491504</v>
      </c>
      <c r="J16" s="69">
        <v>0</v>
      </c>
      <c r="K16" s="64">
        <f t="shared" si="3"/>
        <v>0</v>
      </c>
      <c r="L16" s="69">
        <v>73914</v>
      </c>
      <c r="M16" s="64">
        <f t="shared" si="4"/>
        <v>43.300527240773285</v>
      </c>
      <c r="N16" s="65">
        <f t="shared" si="5"/>
        <v>106914</v>
      </c>
      <c r="O16" s="64">
        <f t="shared" si="6"/>
        <v>62.63268892794376</v>
      </c>
    </row>
    <row r="17" spans="1:15" ht="12.75">
      <c r="A17" s="26">
        <v>14</v>
      </c>
      <c r="B17" s="62" t="s">
        <v>28</v>
      </c>
      <c r="C17" s="63">
        <v>2492</v>
      </c>
      <c r="D17" s="69">
        <v>21371</v>
      </c>
      <c r="E17" s="64">
        <f t="shared" si="0"/>
        <v>8.575842696629213</v>
      </c>
      <c r="F17" s="69">
        <v>68500</v>
      </c>
      <c r="G17" s="64">
        <f t="shared" si="1"/>
        <v>27.487961476725523</v>
      </c>
      <c r="H17" s="69">
        <v>634145</v>
      </c>
      <c r="I17" s="64">
        <f t="shared" si="2"/>
        <v>254.4723113964687</v>
      </c>
      <c r="J17" s="69">
        <v>0</v>
      </c>
      <c r="K17" s="64">
        <f t="shared" si="3"/>
        <v>0</v>
      </c>
      <c r="L17" s="69">
        <v>23075</v>
      </c>
      <c r="M17" s="64">
        <f t="shared" si="4"/>
        <v>9.259630818619582</v>
      </c>
      <c r="N17" s="65">
        <f t="shared" si="5"/>
        <v>747091</v>
      </c>
      <c r="O17" s="64">
        <f t="shared" si="6"/>
        <v>299.79574638844304</v>
      </c>
    </row>
    <row r="18" spans="1:15" ht="12.75">
      <c r="A18" s="26">
        <v>15</v>
      </c>
      <c r="B18" s="66" t="s">
        <v>29</v>
      </c>
      <c r="C18" s="57">
        <v>4045</v>
      </c>
      <c r="D18" s="69">
        <v>11157</v>
      </c>
      <c r="E18" s="64">
        <f t="shared" si="0"/>
        <v>2.758220024721879</v>
      </c>
      <c r="F18" s="69">
        <v>0</v>
      </c>
      <c r="G18" s="64">
        <f t="shared" si="1"/>
        <v>0</v>
      </c>
      <c r="H18" s="69">
        <v>127474</v>
      </c>
      <c r="I18" s="64">
        <f t="shared" si="2"/>
        <v>31.51396786155748</v>
      </c>
      <c r="J18" s="69">
        <v>0</v>
      </c>
      <c r="K18" s="64">
        <f t="shared" si="3"/>
        <v>0</v>
      </c>
      <c r="L18" s="69">
        <v>40917</v>
      </c>
      <c r="M18" s="64">
        <f t="shared" si="4"/>
        <v>10.115451174289246</v>
      </c>
      <c r="N18" s="65">
        <f t="shared" si="5"/>
        <v>179548</v>
      </c>
      <c r="O18" s="64">
        <f t="shared" si="6"/>
        <v>44.3876390605686</v>
      </c>
    </row>
    <row r="19" spans="1:15" ht="12.75">
      <c r="A19" s="26">
        <v>16</v>
      </c>
      <c r="B19" s="62" t="s">
        <v>30</v>
      </c>
      <c r="C19" s="63">
        <v>4841</v>
      </c>
      <c r="D19" s="69">
        <v>15164</v>
      </c>
      <c r="E19" s="64">
        <f t="shared" si="0"/>
        <v>3.1324106589547616</v>
      </c>
      <c r="F19" s="69">
        <v>0</v>
      </c>
      <c r="G19" s="64">
        <f t="shared" si="1"/>
        <v>0</v>
      </c>
      <c r="H19" s="69">
        <v>1024802</v>
      </c>
      <c r="I19" s="64">
        <f t="shared" si="2"/>
        <v>211.69221235281967</v>
      </c>
      <c r="J19" s="69">
        <v>0</v>
      </c>
      <c r="K19" s="64">
        <f t="shared" si="3"/>
        <v>0</v>
      </c>
      <c r="L19" s="69">
        <v>939272</v>
      </c>
      <c r="M19" s="64">
        <f t="shared" si="4"/>
        <v>194.02437512910555</v>
      </c>
      <c r="N19" s="65">
        <f t="shared" si="5"/>
        <v>1979238</v>
      </c>
      <c r="O19" s="64">
        <f t="shared" si="6"/>
        <v>408.84899814088</v>
      </c>
    </row>
    <row r="20" spans="1:15" ht="12.75">
      <c r="A20" s="26">
        <v>17</v>
      </c>
      <c r="B20" s="62" t="s">
        <v>31</v>
      </c>
      <c r="C20" s="63">
        <v>45779</v>
      </c>
      <c r="D20" s="69">
        <v>118744</v>
      </c>
      <c r="E20" s="64">
        <f t="shared" si="0"/>
        <v>2.5938530767382426</v>
      </c>
      <c r="F20" s="69">
        <v>0</v>
      </c>
      <c r="G20" s="64">
        <f t="shared" si="1"/>
        <v>0</v>
      </c>
      <c r="H20" s="69">
        <v>0</v>
      </c>
      <c r="I20" s="64">
        <f t="shared" si="2"/>
        <v>0</v>
      </c>
      <c r="J20" s="69">
        <v>0</v>
      </c>
      <c r="K20" s="64">
        <f t="shared" si="3"/>
        <v>0</v>
      </c>
      <c r="L20" s="69">
        <v>404397</v>
      </c>
      <c r="M20" s="64">
        <f t="shared" si="4"/>
        <v>8.833679197885493</v>
      </c>
      <c r="N20" s="65">
        <f t="shared" si="5"/>
        <v>523141</v>
      </c>
      <c r="O20" s="64">
        <f t="shared" si="6"/>
        <v>11.427532274623736</v>
      </c>
    </row>
    <row r="21" spans="1:15" ht="12.75">
      <c r="A21" s="26">
        <v>18</v>
      </c>
      <c r="B21" s="62" t="s">
        <v>32</v>
      </c>
      <c r="C21" s="63">
        <v>1422</v>
      </c>
      <c r="D21" s="69">
        <v>10586</v>
      </c>
      <c r="E21" s="64">
        <f t="shared" si="0"/>
        <v>7.444444444444445</v>
      </c>
      <c r="F21" s="69">
        <v>0</v>
      </c>
      <c r="G21" s="64">
        <f t="shared" si="1"/>
        <v>0</v>
      </c>
      <c r="H21" s="69">
        <v>14000</v>
      </c>
      <c r="I21" s="64">
        <f t="shared" si="2"/>
        <v>9.845288326300984</v>
      </c>
      <c r="J21" s="69">
        <v>0</v>
      </c>
      <c r="K21" s="64">
        <f t="shared" si="3"/>
        <v>0</v>
      </c>
      <c r="L21" s="69">
        <v>45952</v>
      </c>
      <c r="M21" s="64">
        <f t="shared" si="4"/>
        <v>32.31504922644163</v>
      </c>
      <c r="N21" s="65">
        <f t="shared" si="5"/>
        <v>70538</v>
      </c>
      <c r="O21" s="64">
        <f t="shared" si="6"/>
        <v>49.60478199718706</v>
      </c>
    </row>
    <row r="22" spans="1:15" ht="12.75">
      <c r="A22" s="26">
        <v>19</v>
      </c>
      <c r="B22" s="62" t="s">
        <v>33</v>
      </c>
      <c r="C22" s="63">
        <v>2301</v>
      </c>
      <c r="D22" s="69">
        <v>8000</v>
      </c>
      <c r="E22" s="64">
        <f t="shared" si="0"/>
        <v>3.4767492394611037</v>
      </c>
      <c r="F22" s="69">
        <v>0</v>
      </c>
      <c r="G22" s="64">
        <f t="shared" si="1"/>
        <v>0</v>
      </c>
      <c r="H22" s="69">
        <v>0</v>
      </c>
      <c r="I22" s="64">
        <f t="shared" si="2"/>
        <v>0</v>
      </c>
      <c r="J22" s="69">
        <v>0</v>
      </c>
      <c r="K22" s="64">
        <f t="shared" si="3"/>
        <v>0</v>
      </c>
      <c r="L22" s="69">
        <v>328483</v>
      </c>
      <c r="M22" s="64">
        <f t="shared" si="4"/>
        <v>142.75662755323773</v>
      </c>
      <c r="N22" s="65">
        <f t="shared" si="5"/>
        <v>336483</v>
      </c>
      <c r="O22" s="64">
        <f t="shared" si="6"/>
        <v>146.23337679269883</v>
      </c>
    </row>
    <row r="23" spans="1:15" ht="12.75">
      <c r="A23" s="26">
        <v>20</v>
      </c>
      <c r="B23" s="66" t="s">
        <v>34</v>
      </c>
      <c r="C23" s="57">
        <v>6075</v>
      </c>
      <c r="D23" s="69">
        <v>15423</v>
      </c>
      <c r="E23" s="64">
        <f t="shared" si="0"/>
        <v>2.5387654320987654</v>
      </c>
      <c r="F23" s="69">
        <v>0</v>
      </c>
      <c r="G23" s="64">
        <f t="shared" si="1"/>
        <v>0</v>
      </c>
      <c r="H23" s="69">
        <v>436055</v>
      </c>
      <c r="I23" s="64">
        <f t="shared" si="2"/>
        <v>71.77860082304527</v>
      </c>
      <c r="J23" s="69">
        <v>0</v>
      </c>
      <c r="K23" s="64">
        <f t="shared" si="3"/>
        <v>0</v>
      </c>
      <c r="L23" s="69">
        <v>63558</v>
      </c>
      <c r="M23" s="64">
        <f t="shared" si="4"/>
        <v>10.462222222222222</v>
      </c>
      <c r="N23" s="65">
        <f t="shared" si="5"/>
        <v>515036</v>
      </c>
      <c r="O23" s="64">
        <f t="shared" si="6"/>
        <v>84.77958847736626</v>
      </c>
    </row>
    <row r="24" spans="1:15" ht="12.75">
      <c r="A24" s="26">
        <v>21</v>
      </c>
      <c r="B24" s="62" t="s">
        <v>35</v>
      </c>
      <c r="C24" s="63">
        <v>3412</v>
      </c>
      <c r="D24" s="69">
        <v>7167</v>
      </c>
      <c r="E24" s="64">
        <f t="shared" si="0"/>
        <v>2.1005275498241502</v>
      </c>
      <c r="F24" s="69">
        <v>0</v>
      </c>
      <c r="G24" s="64">
        <f t="shared" si="1"/>
        <v>0</v>
      </c>
      <c r="H24" s="69">
        <v>99023</v>
      </c>
      <c r="I24" s="64">
        <f t="shared" si="2"/>
        <v>29.02198124267292</v>
      </c>
      <c r="J24" s="69">
        <v>0</v>
      </c>
      <c r="K24" s="64">
        <f t="shared" si="3"/>
        <v>0</v>
      </c>
      <c r="L24" s="69">
        <v>127958</v>
      </c>
      <c r="M24" s="64">
        <f t="shared" si="4"/>
        <v>37.50234466588511</v>
      </c>
      <c r="N24" s="65">
        <f t="shared" si="5"/>
        <v>234148</v>
      </c>
      <c r="O24" s="64">
        <f t="shared" si="6"/>
        <v>68.62485345838218</v>
      </c>
    </row>
    <row r="25" spans="1:15" ht="12.75">
      <c r="A25" s="26">
        <v>22</v>
      </c>
      <c r="B25" s="62" t="s">
        <v>36</v>
      </c>
      <c r="C25" s="63">
        <v>3409</v>
      </c>
      <c r="D25" s="69">
        <v>3220</v>
      </c>
      <c r="E25" s="64">
        <f t="shared" si="0"/>
        <v>0.944558521560575</v>
      </c>
      <c r="F25" s="69">
        <v>43292</v>
      </c>
      <c r="G25" s="64">
        <f t="shared" si="1"/>
        <v>12.699325315341742</v>
      </c>
      <c r="H25" s="69">
        <v>0</v>
      </c>
      <c r="I25" s="64">
        <f t="shared" si="2"/>
        <v>0</v>
      </c>
      <c r="J25" s="69">
        <v>0</v>
      </c>
      <c r="K25" s="64">
        <f t="shared" si="3"/>
        <v>0</v>
      </c>
      <c r="L25" s="69">
        <v>15415</v>
      </c>
      <c r="M25" s="64">
        <f t="shared" si="4"/>
        <v>4.52185391610443</v>
      </c>
      <c r="N25" s="65">
        <f t="shared" si="5"/>
        <v>61927</v>
      </c>
      <c r="O25" s="64">
        <f t="shared" si="6"/>
        <v>18.16573775300675</v>
      </c>
    </row>
    <row r="26" spans="1:15" ht="12.75">
      <c r="A26" s="26">
        <v>23</v>
      </c>
      <c r="B26" s="62" t="s">
        <v>37</v>
      </c>
      <c r="C26" s="63">
        <v>13899</v>
      </c>
      <c r="D26" s="69">
        <v>23770</v>
      </c>
      <c r="E26" s="64">
        <f t="shared" si="0"/>
        <v>1.7101949780559753</v>
      </c>
      <c r="F26" s="69">
        <v>0</v>
      </c>
      <c r="G26" s="64">
        <f t="shared" si="1"/>
        <v>0</v>
      </c>
      <c r="H26" s="69">
        <v>3268680</v>
      </c>
      <c r="I26" s="64">
        <f t="shared" si="2"/>
        <v>235.17375350744658</v>
      </c>
      <c r="J26" s="69">
        <v>0</v>
      </c>
      <c r="K26" s="64">
        <f t="shared" si="3"/>
        <v>0</v>
      </c>
      <c r="L26" s="69">
        <v>558607</v>
      </c>
      <c r="M26" s="64">
        <f t="shared" si="4"/>
        <v>40.190445355780994</v>
      </c>
      <c r="N26" s="65">
        <f t="shared" si="5"/>
        <v>3851057</v>
      </c>
      <c r="O26" s="64">
        <f t="shared" si="6"/>
        <v>277.07439384128355</v>
      </c>
    </row>
    <row r="27" spans="1:15" ht="12.75">
      <c r="A27" s="26">
        <v>24</v>
      </c>
      <c r="B27" s="62" t="s">
        <v>38</v>
      </c>
      <c r="C27" s="63">
        <v>4176</v>
      </c>
      <c r="D27" s="69">
        <v>9676</v>
      </c>
      <c r="E27" s="64">
        <f t="shared" si="0"/>
        <v>2.3170498084291187</v>
      </c>
      <c r="F27" s="69">
        <v>0</v>
      </c>
      <c r="G27" s="64">
        <f t="shared" si="1"/>
        <v>0</v>
      </c>
      <c r="H27" s="69">
        <v>287611</v>
      </c>
      <c r="I27" s="64">
        <f t="shared" si="2"/>
        <v>68.87236590038314</v>
      </c>
      <c r="J27" s="69">
        <v>0</v>
      </c>
      <c r="K27" s="64">
        <f t="shared" si="3"/>
        <v>0</v>
      </c>
      <c r="L27" s="69">
        <v>13791264</v>
      </c>
      <c r="M27" s="64">
        <f t="shared" si="4"/>
        <v>3302.5057471264367</v>
      </c>
      <c r="N27" s="65">
        <f t="shared" si="5"/>
        <v>14088551</v>
      </c>
      <c r="O27" s="64">
        <f t="shared" si="6"/>
        <v>3373.695162835249</v>
      </c>
    </row>
    <row r="28" spans="1:15" ht="12.75">
      <c r="A28" s="26">
        <v>25</v>
      </c>
      <c r="B28" s="66" t="s">
        <v>39</v>
      </c>
      <c r="C28" s="57">
        <v>2266</v>
      </c>
      <c r="D28" s="69">
        <v>0</v>
      </c>
      <c r="E28" s="64">
        <f t="shared" si="0"/>
        <v>0</v>
      </c>
      <c r="F28" s="69">
        <v>13992</v>
      </c>
      <c r="G28" s="64">
        <f t="shared" si="1"/>
        <v>6.174757281553398</v>
      </c>
      <c r="H28" s="69">
        <v>157238</v>
      </c>
      <c r="I28" s="64">
        <f t="shared" si="2"/>
        <v>69.3901147396293</v>
      </c>
      <c r="J28" s="69">
        <v>0</v>
      </c>
      <c r="K28" s="64">
        <f t="shared" si="3"/>
        <v>0</v>
      </c>
      <c r="L28" s="69">
        <v>70265</v>
      </c>
      <c r="M28" s="64">
        <f t="shared" si="4"/>
        <v>31.008384819064432</v>
      </c>
      <c r="N28" s="65">
        <f t="shared" si="5"/>
        <v>241495</v>
      </c>
      <c r="O28" s="64">
        <f t="shared" si="6"/>
        <v>106.57325684024713</v>
      </c>
    </row>
    <row r="29" spans="1:15" ht="12.75">
      <c r="A29" s="26">
        <v>26</v>
      </c>
      <c r="B29" s="62" t="s">
        <v>40</v>
      </c>
      <c r="C29" s="63">
        <v>43486</v>
      </c>
      <c r="D29" s="69">
        <v>81281</v>
      </c>
      <c r="E29" s="64">
        <f t="shared" si="0"/>
        <v>1.8691302948075244</v>
      </c>
      <c r="F29" s="69">
        <v>113204</v>
      </c>
      <c r="G29" s="64">
        <f t="shared" si="1"/>
        <v>2.6032286253046957</v>
      </c>
      <c r="H29" s="69">
        <v>9485040</v>
      </c>
      <c r="I29" s="64">
        <f t="shared" si="2"/>
        <v>218.11709515706204</v>
      </c>
      <c r="J29" s="69">
        <v>0</v>
      </c>
      <c r="K29" s="64">
        <f t="shared" si="3"/>
        <v>0</v>
      </c>
      <c r="L29" s="69">
        <v>4957741</v>
      </c>
      <c r="M29" s="64">
        <f t="shared" si="4"/>
        <v>114.00774962056754</v>
      </c>
      <c r="N29" s="65">
        <f t="shared" si="5"/>
        <v>14637266</v>
      </c>
      <c r="O29" s="64">
        <f t="shared" si="6"/>
        <v>336.5972036977418</v>
      </c>
    </row>
    <row r="30" spans="1:15" ht="12.75">
      <c r="A30" s="26">
        <v>27</v>
      </c>
      <c r="B30" s="62" t="s">
        <v>41</v>
      </c>
      <c r="C30" s="63">
        <v>5869</v>
      </c>
      <c r="D30" s="69">
        <v>23375</v>
      </c>
      <c r="E30" s="64">
        <f t="shared" si="0"/>
        <v>3.9827909354234112</v>
      </c>
      <c r="F30" s="69">
        <v>0</v>
      </c>
      <c r="G30" s="64">
        <f t="shared" si="1"/>
        <v>0</v>
      </c>
      <c r="H30" s="69">
        <v>1459799</v>
      </c>
      <c r="I30" s="64">
        <f t="shared" si="2"/>
        <v>248.7304481172261</v>
      </c>
      <c r="J30" s="69">
        <v>0</v>
      </c>
      <c r="K30" s="64">
        <f t="shared" si="3"/>
        <v>0</v>
      </c>
      <c r="L30" s="69">
        <v>49625</v>
      </c>
      <c r="M30" s="64">
        <f t="shared" si="4"/>
        <v>8.455443857556654</v>
      </c>
      <c r="N30" s="65">
        <f t="shared" si="5"/>
        <v>1532799</v>
      </c>
      <c r="O30" s="64">
        <f t="shared" si="6"/>
        <v>261.16868291020614</v>
      </c>
    </row>
    <row r="31" spans="1:15" ht="12.75">
      <c r="A31" s="26">
        <v>28</v>
      </c>
      <c r="B31" s="62" t="s">
        <v>42</v>
      </c>
      <c r="C31" s="63">
        <v>29762</v>
      </c>
      <c r="D31" s="69">
        <v>53491</v>
      </c>
      <c r="E31" s="64">
        <f t="shared" si="0"/>
        <v>1.7972918486660843</v>
      </c>
      <c r="F31" s="69">
        <v>859438</v>
      </c>
      <c r="G31" s="64">
        <f t="shared" si="1"/>
        <v>28.87702439352194</v>
      </c>
      <c r="H31" s="69">
        <v>3844177</v>
      </c>
      <c r="I31" s="64">
        <f t="shared" si="2"/>
        <v>129.1639338754116</v>
      </c>
      <c r="J31" s="69">
        <v>0</v>
      </c>
      <c r="K31" s="64">
        <f t="shared" si="3"/>
        <v>0</v>
      </c>
      <c r="L31" s="69">
        <v>129278</v>
      </c>
      <c r="M31" s="64">
        <f t="shared" si="4"/>
        <v>4.34372690007392</v>
      </c>
      <c r="N31" s="65">
        <f t="shared" si="5"/>
        <v>4886384</v>
      </c>
      <c r="O31" s="64">
        <f t="shared" si="6"/>
        <v>164.18197701767355</v>
      </c>
    </row>
    <row r="32" spans="1:15" ht="12.75">
      <c r="A32" s="26">
        <v>29</v>
      </c>
      <c r="B32" s="62" t="s">
        <v>43</v>
      </c>
      <c r="C32" s="63">
        <v>14693</v>
      </c>
      <c r="D32" s="69">
        <v>2093</v>
      </c>
      <c r="E32" s="64">
        <f t="shared" si="0"/>
        <v>0.14244878513577894</v>
      </c>
      <c r="F32" s="69">
        <v>0</v>
      </c>
      <c r="G32" s="64">
        <f t="shared" si="1"/>
        <v>0</v>
      </c>
      <c r="H32" s="69">
        <v>4093984</v>
      </c>
      <c r="I32" s="64">
        <f t="shared" si="2"/>
        <v>278.6349962567209</v>
      </c>
      <c r="J32" s="69">
        <v>0</v>
      </c>
      <c r="K32" s="64">
        <f t="shared" si="3"/>
        <v>0</v>
      </c>
      <c r="L32" s="69">
        <v>744469</v>
      </c>
      <c r="M32" s="64">
        <f t="shared" si="4"/>
        <v>50.66827741101205</v>
      </c>
      <c r="N32" s="65">
        <f t="shared" si="5"/>
        <v>4840546</v>
      </c>
      <c r="O32" s="64">
        <f t="shared" si="6"/>
        <v>329.4457224528687</v>
      </c>
    </row>
    <row r="33" spans="1:15" ht="12.75">
      <c r="A33" s="26">
        <v>30</v>
      </c>
      <c r="B33" s="66" t="s">
        <v>44</v>
      </c>
      <c r="C33" s="57">
        <v>2659</v>
      </c>
      <c r="D33" s="69">
        <v>7729</v>
      </c>
      <c r="E33" s="64">
        <f t="shared" si="0"/>
        <v>2.906731854080481</v>
      </c>
      <c r="F33" s="69">
        <v>24877</v>
      </c>
      <c r="G33" s="64">
        <f t="shared" si="1"/>
        <v>9.355772846934938</v>
      </c>
      <c r="H33" s="69">
        <v>6590</v>
      </c>
      <c r="I33" s="64">
        <f t="shared" si="2"/>
        <v>2.4783753290710795</v>
      </c>
      <c r="J33" s="69">
        <v>0</v>
      </c>
      <c r="K33" s="64">
        <f t="shared" si="3"/>
        <v>0</v>
      </c>
      <c r="L33" s="69">
        <v>50399</v>
      </c>
      <c r="M33" s="64">
        <f t="shared" si="4"/>
        <v>18.954118089507332</v>
      </c>
      <c r="N33" s="65">
        <f t="shared" si="5"/>
        <v>89595</v>
      </c>
      <c r="O33" s="64">
        <f t="shared" si="6"/>
        <v>33.69499811959383</v>
      </c>
    </row>
    <row r="34" spans="1:15" ht="12.75">
      <c r="A34" s="26">
        <v>31</v>
      </c>
      <c r="B34" s="62" t="s">
        <v>45</v>
      </c>
      <c r="C34" s="63">
        <v>6572</v>
      </c>
      <c r="D34" s="69">
        <v>4000</v>
      </c>
      <c r="E34" s="64">
        <f t="shared" si="0"/>
        <v>0.6086427267194157</v>
      </c>
      <c r="F34" s="69">
        <v>0</v>
      </c>
      <c r="G34" s="64">
        <f t="shared" si="1"/>
        <v>0</v>
      </c>
      <c r="H34" s="69">
        <v>1598546</v>
      </c>
      <c r="I34" s="64">
        <f t="shared" si="2"/>
        <v>243.23584905660377</v>
      </c>
      <c r="J34" s="69">
        <v>0</v>
      </c>
      <c r="K34" s="64">
        <f t="shared" si="3"/>
        <v>0</v>
      </c>
      <c r="L34" s="69">
        <v>591990</v>
      </c>
      <c r="M34" s="64">
        <f t="shared" si="4"/>
        <v>90.07760194765673</v>
      </c>
      <c r="N34" s="65">
        <f t="shared" si="5"/>
        <v>2194536</v>
      </c>
      <c r="O34" s="64">
        <f t="shared" si="6"/>
        <v>333.9220937309799</v>
      </c>
    </row>
    <row r="35" spans="1:15" ht="12.75">
      <c r="A35" s="26">
        <v>32</v>
      </c>
      <c r="B35" s="62" t="s">
        <v>46</v>
      </c>
      <c r="C35" s="63">
        <v>23263</v>
      </c>
      <c r="D35" s="69">
        <v>20048</v>
      </c>
      <c r="E35" s="64">
        <f t="shared" si="0"/>
        <v>0.8617977045093066</v>
      </c>
      <c r="F35" s="69">
        <v>11040</v>
      </c>
      <c r="G35" s="64">
        <f t="shared" si="1"/>
        <v>0.47457335683273866</v>
      </c>
      <c r="H35" s="69">
        <v>2055568</v>
      </c>
      <c r="I35" s="64">
        <f t="shared" si="2"/>
        <v>88.3621201048876</v>
      </c>
      <c r="J35" s="69">
        <v>0</v>
      </c>
      <c r="K35" s="64">
        <f t="shared" si="3"/>
        <v>0</v>
      </c>
      <c r="L35" s="69">
        <v>1204410</v>
      </c>
      <c r="M35" s="64">
        <f t="shared" si="4"/>
        <v>51.773631947728155</v>
      </c>
      <c r="N35" s="65">
        <f t="shared" si="5"/>
        <v>3291066</v>
      </c>
      <c r="O35" s="64">
        <f t="shared" si="6"/>
        <v>141.4721231139578</v>
      </c>
    </row>
    <row r="36" spans="1:15" ht="12.75">
      <c r="A36" s="26">
        <v>33</v>
      </c>
      <c r="B36" s="62" t="s">
        <v>47</v>
      </c>
      <c r="C36" s="63">
        <v>2176</v>
      </c>
      <c r="D36" s="69">
        <v>723</v>
      </c>
      <c r="E36" s="64">
        <f t="shared" si="0"/>
        <v>0.3322610294117647</v>
      </c>
      <c r="F36" s="69">
        <v>0</v>
      </c>
      <c r="G36" s="64">
        <f t="shared" si="1"/>
        <v>0</v>
      </c>
      <c r="H36" s="69">
        <v>1469024</v>
      </c>
      <c r="I36" s="64">
        <f t="shared" si="2"/>
        <v>675.1029411764706</v>
      </c>
      <c r="J36" s="69">
        <v>0</v>
      </c>
      <c r="K36" s="64">
        <f t="shared" si="3"/>
        <v>0</v>
      </c>
      <c r="L36" s="69">
        <v>299723</v>
      </c>
      <c r="M36" s="64">
        <f t="shared" si="4"/>
        <v>137.74034926470588</v>
      </c>
      <c r="N36" s="65">
        <f t="shared" si="5"/>
        <v>1769470</v>
      </c>
      <c r="O36" s="64">
        <f t="shared" si="6"/>
        <v>813.1755514705883</v>
      </c>
    </row>
    <row r="37" spans="1:15" ht="12.75">
      <c r="A37" s="26">
        <v>34</v>
      </c>
      <c r="B37" s="62" t="s">
        <v>48</v>
      </c>
      <c r="C37" s="63">
        <v>4816</v>
      </c>
      <c r="D37" s="69">
        <v>16120</v>
      </c>
      <c r="E37" s="64">
        <f t="shared" si="0"/>
        <v>3.3471760797342194</v>
      </c>
      <c r="F37" s="69">
        <v>70154</v>
      </c>
      <c r="G37" s="64">
        <f t="shared" si="1"/>
        <v>14.56686046511628</v>
      </c>
      <c r="H37" s="69">
        <v>758743</v>
      </c>
      <c r="I37" s="64">
        <f t="shared" si="2"/>
        <v>157.54630398671097</v>
      </c>
      <c r="J37" s="69">
        <v>0</v>
      </c>
      <c r="K37" s="64">
        <f t="shared" si="3"/>
        <v>0</v>
      </c>
      <c r="L37" s="69">
        <v>139659</v>
      </c>
      <c r="M37" s="64">
        <f t="shared" si="4"/>
        <v>28.998961794019934</v>
      </c>
      <c r="N37" s="65">
        <f t="shared" si="5"/>
        <v>984676</v>
      </c>
      <c r="O37" s="64">
        <f t="shared" si="6"/>
        <v>204.4593023255814</v>
      </c>
    </row>
    <row r="38" spans="1:15" ht="12.75">
      <c r="A38" s="26">
        <v>35</v>
      </c>
      <c r="B38" s="66" t="s">
        <v>49</v>
      </c>
      <c r="C38" s="57">
        <v>6879</v>
      </c>
      <c r="D38" s="69">
        <v>15736</v>
      </c>
      <c r="E38" s="64">
        <f t="shared" si="0"/>
        <v>2.2875417938653873</v>
      </c>
      <c r="F38" s="69">
        <v>3280</v>
      </c>
      <c r="G38" s="64">
        <f t="shared" si="1"/>
        <v>0.4768134903328972</v>
      </c>
      <c r="H38" s="69">
        <v>1163437</v>
      </c>
      <c r="I38" s="64">
        <f t="shared" si="2"/>
        <v>169.1287977903765</v>
      </c>
      <c r="J38" s="69">
        <v>0</v>
      </c>
      <c r="K38" s="64">
        <f t="shared" si="3"/>
        <v>0</v>
      </c>
      <c r="L38" s="69">
        <v>65502</v>
      </c>
      <c r="M38" s="64">
        <f t="shared" si="4"/>
        <v>9.522023549934584</v>
      </c>
      <c r="N38" s="65">
        <f t="shared" si="5"/>
        <v>1247955</v>
      </c>
      <c r="O38" s="64">
        <f t="shared" si="6"/>
        <v>181.41517662450937</v>
      </c>
    </row>
    <row r="39" spans="1:15" ht="12.75">
      <c r="A39" s="26">
        <v>36</v>
      </c>
      <c r="B39" s="62" t="s">
        <v>50</v>
      </c>
      <c r="C39" s="63">
        <v>9601</v>
      </c>
      <c r="D39" s="69">
        <v>75296</v>
      </c>
      <c r="E39" s="64">
        <f t="shared" si="0"/>
        <v>7.842516404541193</v>
      </c>
      <c r="F39" s="69">
        <v>7382091</v>
      </c>
      <c r="G39" s="64">
        <f t="shared" si="1"/>
        <v>768.8877200291636</v>
      </c>
      <c r="H39" s="69">
        <v>10990990</v>
      </c>
      <c r="I39" s="64">
        <f t="shared" si="2"/>
        <v>1144.7755442141442</v>
      </c>
      <c r="J39" s="69">
        <v>0</v>
      </c>
      <c r="K39" s="64">
        <f t="shared" si="3"/>
        <v>0</v>
      </c>
      <c r="L39" s="69">
        <v>2591595</v>
      </c>
      <c r="M39" s="64">
        <f t="shared" si="4"/>
        <v>269.9296948234559</v>
      </c>
      <c r="N39" s="65">
        <f t="shared" si="5"/>
        <v>21039972</v>
      </c>
      <c r="O39" s="64">
        <f t="shared" si="6"/>
        <v>2191.435475471305</v>
      </c>
    </row>
    <row r="40" spans="1:15" ht="12.75">
      <c r="A40" s="26">
        <v>37</v>
      </c>
      <c r="B40" s="62" t="s">
        <v>51</v>
      </c>
      <c r="C40" s="63">
        <v>19050</v>
      </c>
      <c r="D40" s="69">
        <v>40632</v>
      </c>
      <c r="E40" s="64">
        <f t="shared" si="0"/>
        <v>2.1329133858267717</v>
      </c>
      <c r="F40" s="69">
        <v>0</v>
      </c>
      <c r="G40" s="64">
        <f t="shared" si="1"/>
        <v>0</v>
      </c>
      <c r="H40" s="69">
        <v>4933276</v>
      </c>
      <c r="I40" s="64">
        <f t="shared" si="2"/>
        <v>258.9646194225722</v>
      </c>
      <c r="J40" s="69">
        <v>0</v>
      </c>
      <c r="K40" s="64">
        <f t="shared" si="3"/>
        <v>0</v>
      </c>
      <c r="L40" s="69">
        <v>1580604</v>
      </c>
      <c r="M40" s="64">
        <f t="shared" si="4"/>
        <v>82.97133858267716</v>
      </c>
      <c r="N40" s="65">
        <f t="shared" si="5"/>
        <v>6554512</v>
      </c>
      <c r="O40" s="64">
        <f t="shared" si="6"/>
        <v>344.06887139107613</v>
      </c>
    </row>
    <row r="41" spans="1:15" ht="12.75">
      <c r="A41" s="26">
        <v>38</v>
      </c>
      <c r="B41" s="62" t="s">
        <v>52</v>
      </c>
      <c r="C41" s="63">
        <v>3605</v>
      </c>
      <c r="D41" s="69">
        <v>5514</v>
      </c>
      <c r="E41" s="64">
        <f t="shared" si="0"/>
        <v>1.5295423023578363</v>
      </c>
      <c r="F41" s="69">
        <v>105533</v>
      </c>
      <c r="G41" s="64">
        <f t="shared" si="1"/>
        <v>29.274063800277393</v>
      </c>
      <c r="H41" s="69">
        <v>359772</v>
      </c>
      <c r="I41" s="64">
        <f t="shared" si="2"/>
        <v>99.79805825242718</v>
      </c>
      <c r="J41" s="69">
        <v>0</v>
      </c>
      <c r="K41" s="64">
        <f t="shared" si="3"/>
        <v>0</v>
      </c>
      <c r="L41" s="69">
        <v>155332</v>
      </c>
      <c r="M41" s="64">
        <f t="shared" si="4"/>
        <v>43.0879334257975</v>
      </c>
      <c r="N41" s="65">
        <f t="shared" si="5"/>
        <v>626151</v>
      </c>
      <c r="O41" s="64">
        <f t="shared" si="6"/>
        <v>173.6895977808599</v>
      </c>
    </row>
    <row r="42" spans="1:15" ht="12.75">
      <c r="A42" s="26">
        <v>39</v>
      </c>
      <c r="B42" s="62" t="s">
        <v>53</v>
      </c>
      <c r="C42" s="63">
        <v>3155</v>
      </c>
      <c r="D42" s="69">
        <v>17321</v>
      </c>
      <c r="E42" s="64">
        <f t="shared" si="0"/>
        <v>5.490015847860539</v>
      </c>
      <c r="F42" s="69">
        <v>53345</v>
      </c>
      <c r="G42" s="64">
        <f t="shared" si="1"/>
        <v>16.9080824088748</v>
      </c>
      <c r="H42" s="69">
        <v>130100</v>
      </c>
      <c r="I42" s="64">
        <f t="shared" si="2"/>
        <v>41.23613312202853</v>
      </c>
      <c r="J42" s="69">
        <v>0</v>
      </c>
      <c r="K42" s="64">
        <f t="shared" si="3"/>
        <v>0</v>
      </c>
      <c r="L42" s="69">
        <v>120765</v>
      </c>
      <c r="M42" s="64">
        <f t="shared" si="4"/>
        <v>38.277337559429476</v>
      </c>
      <c r="N42" s="65">
        <f t="shared" si="5"/>
        <v>321531</v>
      </c>
      <c r="O42" s="64">
        <f t="shared" si="6"/>
        <v>101.91156893819334</v>
      </c>
    </row>
    <row r="43" spans="1:15" ht="12.75">
      <c r="A43" s="26">
        <v>40</v>
      </c>
      <c r="B43" s="66" t="s">
        <v>54</v>
      </c>
      <c r="C43" s="57">
        <v>23442</v>
      </c>
      <c r="D43" s="69">
        <v>0</v>
      </c>
      <c r="E43" s="64">
        <f t="shared" si="0"/>
        <v>0</v>
      </c>
      <c r="F43" s="69">
        <v>207758</v>
      </c>
      <c r="G43" s="64">
        <f t="shared" si="1"/>
        <v>8.862639706509684</v>
      </c>
      <c r="H43" s="69">
        <v>3669609</v>
      </c>
      <c r="I43" s="64">
        <f t="shared" si="2"/>
        <v>156.53992833375992</v>
      </c>
      <c r="J43" s="69">
        <v>0</v>
      </c>
      <c r="K43" s="64">
        <f t="shared" si="3"/>
        <v>0</v>
      </c>
      <c r="L43" s="69">
        <v>1587733</v>
      </c>
      <c r="M43" s="64">
        <f t="shared" si="4"/>
        <v>67.73027045473935</v>
      </c>
      <c r="N43" s="65">
        <f t="shared" si="5"/>
        <v>5465100</v>
      </c>
      <c r="O43" s="64">
        <f t="shared" si="6"/>
        <v>233.13283849500897</v>
      </c>
    </row>
    <row r="44" spans="1:15" ht="12.75">
      <c r="A44" s="26">
        <v>41</v>
      </c>
      <c r="B44" s="62" t="s">
        <v>55</v>
      </c>
      <c r="C44" s="63">
        <v>1501</v>
      </c>
      <c r="D44" s="69">
        <v>10970</v>
      </c>
      <c r="E44" s="64">
        <f t="shared" si="0"/>
        <v>7.3084610259826785</v>
      </c>
      <c r="F44" s="69">
        <v>0</v>
      </c>
      <c r="G44" s="64">
        <f t="shared" si="1"/>
        <v>0</v>
      </c>
      <c r="H44" s="69">
        <v>363545</v>
      </c>
      <c r="I44" s="64">
        <f t="shared" si="2"/>
        <v>242.2018654230513</v>
      </c>
      <c r="J44" s="69">
        <v>0</v>
      </c>
      <c r="K44" s="64">
        <f t="shared" si="3"/>
        <v>0</v>
      </c>
      <c r="L44" s="69">
        <v>33357</v>
      </c>
      <c r="M44" s="64">
        <f t="shared" si="4"/>
        <v>22.223184543637576</v>
      </c>
      <c r="N44" s="65">
        <f t="shared" si="5"/>
        <v>407872</v>
      </c>
      <c r="O44" s="64">
        <f t="shared" si="6"/>
        <v>271.73351099267154</v>
      </c>
    </row>
    <row r="45" spans="1:15" ht="12.75">
      <c r="A45" s="26">
        <v>42</v>
      </c>
      <c r="B45" s="62" t="s">
        <v>56</v>
      </c>
      <c r="C45" s="63">
        <v>3373</v>
      </c>
      <c r="D45" s="69">
        <v>15712</v>
      </c>
      <c r="E45" s="64">
        <f t="shared" si="0"/>
        <v>4.658167803142603</v>
      </c>
      <c r="F45" s="69">
        <v>0</v>
      </c>
      <c r="G45" s="64">
        <f t="shared" si="1"/>
        <v>0</v>
      </c>
      <c r="H45" s="69">
        <v>749296</v>
      </c>
      <c r="I45" s="64">
        <f t="shared" si="2"/>
        <v>222.1452712718648</v>
      </c>
      <c r="J45" s="69">
        <v>0</v>
      </c>
      <c r="K45" s="64">
        <f t="shared" si="3"/>
        <v>0</v>
      </c>
      <c r="L45" s="69">
        <v>119866</v>
      </c>
      <c r="M45" s="64">
        <f t="shared" si="4"/>
        <v>35.536910761932994</v>
      </c>
      <c r="N45" s="65">
        <f t="shared" si="5"/>
        <v>884874</v>
      </c>
      <c r="O45" s="64">
        <f t="shared" si="6"/>
        <v>262.3403498369404</v>
      </c>
    </row>
    <row r="46" spans="1:15" ht="12.75">
      <c r="A46" s="26">
        <v>43</v>
      </c>
      <c r="B46" s="62" t="s">
        <v>57</v>
      </c>
      <c r="C46" s="63">
        <v>4187</v>
      </c>
      <c r="D46" s="69">
        <v>11092</v>
      </c>
      <c r="E46" s="64">
        <f t="shared" si="0"/>
        <v>2.649152137568665</v>
      </c>
      <c r="F46" s="69">
        <v>0</v>
      </c>
      <c r="G46" s="64">
        <f t="shared" si="1"/>
        <v>0</v>
      </c>
      <c r="H46" s="69">
        <v>915991</v>
      </c>
      <c r="I46" s="64">
        <f t="shared" si="2"/>
        <v>218.77024122283257</v>
      </c>
      <c r="J46" s="69">
        <v>0</v>
      </c>
      <c r="K46" s="64">
        <f t="shared" si="3"/>
        <v>0</v>
      </c>
      <c r="L46" s="69">
        <v>213240</v>
      </c>
      <c r="M46" s="64">
        <f t="shared" si="4"/>
        <v>50.929066157153095</v>
      </c>
      <c r="N46" s="65">
        <f t="shared" si="5"/>
        <v>1140323</v>
      </c>
      <c r="O46" s="64">
        <f t="shared" si="6"/>
        <v>272.3484595175543</v>
      </c>
    </row>
    <row r="47" spans="1:15" ht="12.75">
      <c r="A47" s="26">
        <v>44</v>
      </c>
      <c r="B47" s="62" t="s">
        <v>58</v>
      </c>
      <c r="C47" s="63">
        <v>4174</v>
      </c>
      <c r="D47" s="69">
        <v>16738</v>
      </c>
      <c r="E47" s="64">
        <f t="shared" si="0"/>
        <v>4.010062290368951</v>
      </c>
      <c r="F47" s="69">
        <v>0</v>
      </c>
      <c r="G47" s="64">
        <f t="shared" si="1"/>
        <v>0</v>
      </c>
      <c r="H47" s="69">
        <v>1022539</v>
      </c>
      <c r="I47" s="64">
        <f t="shared" si="2"/>
        <v>244.97819837086726</v>
      </c>
      <c r="J47" s="69">
        <v>0</v>
      </c>
      <c r="K47" s="64">
        <f t="shared" si="3"/>
        <v>0</v>
      </c>
      <c r="L47" s="69">
        <v>32397</v>
      </c>
      <c r="M47" s="64">
        <f t="shared" si="4"/>
        <v>7.761619549592717</v>
      </c>
      <c r="N47" s="65">
        <f t="shared" si="5"/>
        <v>1071674</v>
      </c>
      <c r="O47" s="64">
        <f t="shared" si="6"/>
        <v>256.74988021082896</v>
      </c>
    </row>
    <row r="48" spans="1:15" ht="12.75">
      <c r="A48" s="26">
        <v>45</v>
      </c>
      <c r="B48" s="66" t="s">
        <v>59</v>
      </c>
      <c r="C48" s="57">
        <v>9578</v>
      </c>
      <c r="D48" s="69">
        <v>54889</v>
      </c>
      <c r="E48" s="64">
        <f t="shared" si="0"/>
        <v>5.730737105867613</v>
      </c>
      <c r="F48" s="69">
        <v>0</v>
      </c>
      <c r="G48" s="64">
        <f t="shared" si="1"/>
        <v>0</v>
      </c>
      <c r="H48" s="69">
        <v>2273634</v>
      </c>
      <c r="I48" s="64">
        <f t="shared" si="2"/>
        <v>237.38087283357694</v>
      </c>
      <c r="J48" s="69">
        <v>0</v>
      </c>
      <c r="K48" s="64">
        <f t="shared" si="3"/>
        <v>0</v>
      </c>
      <c r="L48" s="69">
        <v>5303510</v>
      </c>
      <c r="M48" s="64">
        <f t="shared" si="4"/>
        <v>553.7178951764461</v>
      </c>
      <c r="N48" s="65">
        <f t="shared" si="5"/>
        <v>7632033</v>
      </c>
      <c r="O48" s="64">
        <f t="shared" si="6"/>
        <v>796.8295051158906</v>
      </c>
    </row>
    <row r="49" spans="1:15" ht="12.75">
      <c r="A49" s="26">
        <v>46</v>
      </c>
      <c r="B49" s="62" t="s">
        <v>60</v>
      </c>
      <c r="C49" s="63">
        <v>1274</v>
      </c>
      <c r="D49" s="69">
        <v>6154</v>
      </c>
      <c r="E49" s="64">
        <f t="shared" si="0"/>
        <v>4.830455259026688</v>
      </c>
      <c r="F49" s="69">
        <v>0</v>
      </c>
      <c r="G49" s="64">
        <f t="shared" si="1"/>
        <v>0</v>
      </c>
      <c r="H49" s="69">
        <v>16410</v>
      </c>
      <c r="I49" s="64">
        <f t="shared" si="2"/>
        <v>12.880690737833595</v>
      </c>
      <c r="J49" s="69">
        <v>0</v>
      </c>
      <c r="K49" s="64">
        <f t="shared" si="3"/>
        <v>0</v>
      </c>
      <c r="L49" s="69">
        <v>13227</v>
      </c>
      <c r="M49" s="64">
        <f t="shared" si="4"/>
        <v>10.382260596546312</v>
      </c>
      <c r="N49" s="65">
        <f t="shared" si="5"/>
        <v>35791</v>
      </c>
      <c r="O49" s="64">
        <f t="shared" si="6"/>
        <v>28.093406593406595</v>
      </c>
    </row>
    <row r="50" spans="1:15" ht="12.75">
      <c r="A50" s="26">
        <v>47</v>
      </c>
      <c r="B50" s="62" t="s">
        <v>61</v>
      </c>
      <c r="C50" s="63">
        <v>4102</v>
      </c>
      <c r="D50" s="69">
        <v>1497</v>
      </c>
      <c r="E50" s="64">
        <f t="shared" si="0"/>
        <v>0.3649439297903462</v>
      </c>
      <c r="F50" s="69">
        <v>0</v>
      </c>
      <c r="G50" s="64">
        <f t="shared" si="1"/>
        <v>0</v>
      </c>
      <c r="H50" s="69">
        <v>816844</v>
      </c>
      <c r="I50" s="64">
        <f t="shared" si="2"/>
        <v>199.1331058020478</v>
      </c>
      <c r="J50" s="69">
        <v>0</v>
      </c>
      <c r="K50" s="64">
        <f t="shared" si="3"/>
        <v>0</v>
      </c>
      <c r="L50" s="69">
        <v>294651</v>
      </c>
      <c r="M50" s="64">
        <f t="shared" si="4"/>
        <v>71.83105802047781</v>
      </c>
      <c r="N50" s="65">
        <f t="shared" si="5"/>
        <v>1112992</v>
      </c>
      <c r="O50" s="64">
        <f t="shared" si="6"/>
        <v>271.32910775231596</v>
      </c>
    </row>
    <row r="51" spans="1:15" ht="12.75">
      <c r="A51" s="26">
        <v>48</v>
      </c>
      <c r="B51" s="62" t="s">
        <v>62</v>
      </c>
      <c r="C51" s="63">
        <v>6514</v>
      </c>
      <c r="D51" s="69">
        <v>5250</v>
      </c>
      <c r="E51" s="64">
        <f t="shared" si="0"/>
        <v>0.8059564015965612</v>
      </c>
      <c r="F51" s="69">
        <v>0</v>
      </c>
      <c r="G51" s="64">
        <f t="shared" si="1"/>
        <v>0</v>
      </c>
      <c r="H51" s="69">
        <v>1372608</v>
      </c>
      <c r="I51" s="64">
        <f t="shared" si="2"/>
        <v>210.71661037764815</v>
      </c>
      <c r="J51" s="69">
        <v>39</v>
      </c>
      <c r="K51" s="64">
        <f t="shared" si="3"/>
        <v>0.005987104697574455</v>
      </c>
      <c r="L51" s="69">
        <v>549802</v>
      </c>
      <c r="M51" s="64">
        <f t="shared" si="4"/>
        <v>84.40313171630335</v>
      </c>
      <c r="N51" s="65">
        <f t="shared" si="5"/>
        <v>1927699</v>
      </c>
      <c r="O51" s="64">
        <f t="shared" si="6"/>
        <v>295.9316856002456</v>
      </c>
    </row>
    <row r="52" spans="1:15" ht="12.75">
      <c r="A52" s="26">
        <v>49</v>
      </c>
      <c r="B52" s="62" t="s">
        <v>63</v>
      </c>
      <c r="C52" s="63">
        <v>15231</v>
      </c>
      <c r="D52" s="69">
        <v>9699</v>
      </c>
      <c r="E52" s="64">
        <f t="shared" si="0"/>
        <v>0.6367933819184558</v>
      </c>
      <c r="F52" s="69">
        <v>0</v>
      </c>
      <c r="G52" s="64">
        <f t="shared" si="1"/>
        <v>0</v>
      </c>
      <c r="H52" s="69">
        <v>2371551</v>
      </c>
      <c r="I52" s="64">
        <f t="shared" si="2"/>
        <v>155.7055347646248</v>
      </c>
      <c r="J52" s="69">
        <v>0</v>
      </c>
      <c r="K52" s="64">
        <f t="shared" si="3"/>
        <v>0</v>
      </c>
      <c r="L52" s="69">
        <v>349836</v>
      </c>
      <c r="M52" s="64">
        <f t="shared" si="4"/>
        <v>22.968682292692534</v>
      </c>
      <c r="N52" s="65">
        <f t="shared" si="5"/>
        <v>2731086</v>
      </c>
      <c r="O52" s="64">
        <f t="shared" si="6"/>
        <v>179.31101043923576</v>
      </c>
    </row>
    <row r="53" spans="1:15" ht="12.75">
      <c r="A53" s="26">
        <v>50</v>
      </c>
      <c r="B53" s="66" t="s">
        <v>64</v>
      </c>
      <c r="C53" s="57">
        <v>8475</v>
      </c>
      <c r="D53" s="69">
        <v>25700</v>
      </c>
      <c r="E53" s="64">
        <f t="shared" si="0"/>
        <v>3.032448377581121</v>
      </c>
      <c r="F53" s="69">
        <v>0</v>
      </c>
      <c r="G53" s="64">
        <f t="shared" si="1"/>
        <v>0</v>
      </c>
      <c r="H53" s="69">
        <v>1125433</v>
      </c>
      <c r="I53" s="64">
        <f t="shared" si="2"/>
        <v>132.79445427728615</v>
      </c>
      <c r="J53" s="69">
        <v>0</v>
      </c>
      <c r="K53" s="64">
        <f t="shared" si="3"/>
        <v>0</v>
      </c>
      <c r="L53" s="69">
        <v>103515</v>
      </c>
      <c r="M53" s="64">
        <f t="shared" si="4"/>
        <v>12.214159292035399</v>
      </c>
      <c r="N53" s="65">
        <f t="shared" si="5"/>
        <v>1254648</v>
      </c>
      <c r="O53" s="64">
        <f t="shared" si="6"/>
        <v>148.04106194690266</v>
      </c>
    </row>
    <row r="54" spans="1:15" ht="12.75">
      <c r="A54" s="26">
        <v>51</v>
      </c>
      <c r="B54" s="62" t="s">
        <v>65</v>
      </c>
      <c r="C54" s="63">
        <v>9782</v>
      </c>
      <c r="D54" s="69">
        <v>17126</v>
      </c>
      <c r="E54" s="64">
        <f t="shared" si="0"/>
        <v>1.7507667143733388</v>
      </c>
      <c r="F54" s="69">
        <v>75000</v>
      </c>
      <c r="G54" s="64">
        <f t="shared" si="1"/>
        <v>7.667143733387856</v>
      </c>
      <c r="H54" s="69">
        <v>1106896</v>
      </c>
      <c r="I54" s="64">
        <f t="shared" si="2"/>
        <v>113.15640973216111</v>
      </c>
      <c r="J54" s="69">
        <v>0</v>
      </c>
      <c r="K54" s="64">
        <f t="shared" si="3"/>
        <v>0</v>
      </c>
      <c r="L54" s="69">
        <v>159975</v>
      </c>
      <c r="M54" s="64">
        <f t="shared" si="4"/>
        <v>16.354017583316296</v>
      </c>
      <c r="N54" s="65">
        <f t="shared" si="5"/>
        <v>1358997</v>
      </c>
      <c r="O54" s="64">
        <f t="shared" si="6"/>
        <v>138.9283377632386</v>
      </c>
    </row>
    <row r="55" spans="1:15" ht="12.75">
      <c r="A55" s="26">
        <v>52</v>
      </c>
      <c r="B55" s="62" t="s">
        <v>66</v>
      </c>
      <c r="C55" s="63">
        <v>35170</v>
      </c>
      <c r="D55" s="69">
        <v>20759</v>
      </c>
      <c r="E55" s="64">
        <f t="shared" si="0"/>
        <v>0.5902473699175433</v>
      </c>
      <c r="F55" s="69">
        <v>46000</v>
      </c>
      <c r="G55" s="64">
        <f t="shared" si="1"/>
        <v>1.307932897355701</v>
      </c>
      <c r="H55" s="69">
        <v>7190836</v>
      </c>
      <c r="I55" s="64">
        <f t="shared" si="2"/>
        <v>204.4593687802104</v>
      </c>
      <c r="J55" s="69">
        <v>0</v>
      </c>
      <c r="K55" s="64">
        <f t="shared" si="3"/>
        <v>0</v>
      </c>
      <c r="L55" s="69">
        <v>187795</v>
      </c>
      <c r="M55" s="64">
        <f t="shared" si="4"/>
        <v>5.339636053454649</v>
      </c>
      <c r="N55" s="65">
        <f t="shared" si="5"/>
        <v>7445390</v>
      </c>
      <c r="O55" s="64">
        <f t="shared" si="6"/>
        <v>211.6971851009383</v>
      </c>
    </row>
    <row r="56" spans="1:15" ht="12.75">
      <c r="A56" s="26">
        <v>53</v>
      </c>
      <c r="B56" s="62" t="s">
        <v>67</v>
      </c>
      <c r="C56" s="63">
        <v>19576</v>
      </c>
      <c r="D56" s="69">
        <v>8826</v>
      </c>
      <c r="E56" s="64">
        <f t="shared" si="0"/>
        <v>0.4508581937065795</v>
      </c>
      <c r="F56" s="69">
        <v>0</v>
      </c>
      <c r="G56" s="64">
        <f t="shared" si="1"/>
        <v>0</v>
      </c>
      <c r="H56" s="69">
        <v>1300171</v>
      </c>
      <c r="I56" s="64">
        <f t="shared" si="2"/>
        <v>66.41658152840212</v>
      </c>
      <c r="J56" s="69">
        <v>0</v>
      </c>
      <c r="K56" s="64">
        <f t="shared" si="3"/>
        <v>0</v>
      </c>
      <c r="L56" s="69">
        <v>223042</v>
      </c>
      <c r="M56" s="64">
        <f t="shared" si="4"/>
        <v>11.393645279934614</v>
      </c>
      <c r="N56" s="65">
        <f t="shared" si="5"/>
        <v>1532039</v>
      </c>
      <c r="O56" s="64">
        <f t="shared" si="6"/>
        <v>78.26108500204332</v>
      </c>
    </row>
    <row r="57" spans="1:15" ht="12.75">
      <c r="A57" s="26">
        <v>54</v>
      </c>
      <c r="B57" s="62" t="s">
        <v>68</v>
      </c>
      <c r="C57" s="63">
        <v>757</v>
      </c>
      <c r="D57" s="69">
        <v>77</v>
      </c>
      <c r="E57" s="64">
        <f t="shared" si="0"/>
        <v>0.10171730515191546</v>
      </c>
      <c r="F57" s="69">
        <v>25000</v>
      </c>
      <c r="G57" s="64">
        <f t="shared" si="1"/>
        <v>33.02509907529723</v>
      </c>
      <c r="H57" s="69">
        <v>8544</v>
      </c>
      <c r="I57" s="64">
        <f t="shared" si="2"/>
        <v>11.28665785997358</v>
      </c>
      <c r="J57" s="69">
        <v>0</v>
      </c>
      <c r="K57" s="64">
        <f t="shared" si="3"/>
        <v>0</v>
      </c>
      <c r="L57" s="69">
        <v>54234</v>
      </c>
      <c r="M57" s="64">
        <f t="shared" si="4"/>
        <v>71.6433289299868</v>
      </c>
      <c r="N57" s="65">
        <f t="shared" si="5"/>
        <v>87855</v>
      </c>
      <c r="O57" s="64">
        <f t="shared" si="6"/>
        <v>116.05680317040951</v>
      </c>
    </row>
    <row r="58" spans="1:15" ht="12.75">
      <c r="A58" s="26">
        <v>55</v>
      </c>
      <c r="B58" s="66" t="s">
        <v>69</v>
      </c>
      <c r="C58" s="57">
        <v>19027</v>
      </c>
      <c r="D58" s="69">
        <v>18757</v>
      </c>
      <c r="E58" s="64">
        <f t="shared" si="0"/>
        <v>0.9858096389341462</v>
      </c>
      <c r="F58" s="69">
        <v>29274</v>
      </c>
      <c r="G58" s="64">
        <f t="shared" si="1"/>
        <v>1.5385504808955695</v>
      </c>
      <c r="H58" s="69">
        <v>24948</v>
      </c>
      <c r="I58" s="64">
        <f t="shared" si="2"/>
        <v>1.3111893624848898</v>
      </c>
      <c r="J58" s="69">
        <v>0</v>
      </c>
      <c r="K58" s="64">
        <f t="shared" si="3"/>
        <v>0</v>
      </c>
      <c r="L58" s="69">
        <v>390058</v>
      </c>
      <c r="M58" s="64">
        <f t="shared" si="4"/>
        <v>20.500236506017764</v>
      </c>
      <c r="N58" s="65">
        <f t="shared" si="5"/>
        <v>463037</v>
      </c>
      <c r="O58" s="64">
        <f t="shared" si="6"/>
        <v>24.33578598833237</v>
      </c>
    </row>
    <row r="59" spans="1:15" ht="12.75">
      <c r="A59" s="26">
        <v>56</v>
      </c>
      <c r="B59" s="62" t="s">
        <v>70</v>
      </c>
      <c r="C59" s="63">
        <v>2933</v>
      </c>
      <c r="D59" s="69">
        <v>7753</v>
      </c>
      <c r="E59" s="64">
        <f t="shared" si="0"/>
        <v>2.643368564609615</v>
      </c>
      <c r="F59" s="69">
        <v>0</v>
      </c>
      <c r="G59" s="64">
        <f t="shared" si="1"/>
        <v>0</v>
      </c>
      <c r="H59" s="69">
        <v>0</v>
      </c>
      <c r="I59" s="64">
        <f t="shared" si="2"/>
        <v>0</v>
      </c>
      <c r="J59" s="69">
        <v>0</v>
      </c>
      <c r="K59" s="64">
        <f t="shared" si="3"/>
        <v>0</v>
      </c>
      <c r="L59" s="69">
        <v>190984</v>
      </c>
      <c r="M59" s="64">
        <f t="shared" si="4"/>
        <v>65.11558131605864</v>
      </c>
      <c r="N59" s="65">
        <f t="shared" si="5"/>
        <v>198737</v>
      </c>
      <c r="O59" s="64">
        <f t="shared" si="6"/>
        <v>67.75894988066825</v>
      </c>
    </row>
    <row r="60" spans="1:15" ht="12.75">
      <c r="A60" s="26">
        <v>57</v>
      </c>
      <c r="B60" s="62" t="s">
        <v>71</v>
      </c>
      <c r="C60" s="63">
        <v>9023</v>
      </c>
      <c r="D60" s="69">
        <v>18624</v>
      </c>
      <c r="E60" s="64">
        <f t="shared" si="0"/>
        <v>2.064058517122908</v>
      </c>
      <c r="F60" s="69">
        <v>15505</v>
      </c>
      <c r="G60" s="64">
        <f t="shared" si="1"/>
        <v>1.7183863460046547</v>
      </c>
      <c r="H60" s="69">
        <v>25436</v>
      </c>
      <c r="I60" s="64">
        <f t="shared" si="2"/>
        <v>2.81901806494514</v>
      </c>
      <c r="J60" s="69">
        <v>0</v>
      </c>
      <c r="K60" s="64">
        <f t="shared" si="3"/>
        <v>0</v>
      </c>
      <c r="L60" s="69">
        <v>2569845</v>
      </c>
      <c r="M60" s="64">
        <f t="shared" si="4"/>
        <v>284.8104843178544</v>
      </c>
      <c r="N60" s="65">
        <f t="shared" si="5"/>
        <v>2629410</v>
      </c>
      <c r="O60" s="64">
        <f t="shared" si="6"/>
        <v>291.4119472459271</v>
      </c>
    </row>
    <row r="61" spans="1:15" ht="12.75">
      <c r="A61" s="26">
        <v>58</v>
      </c>
      <c r="B61" s="62" t="s">
        <v>72</v>
      </c>
      <c r="C61" s="63">
        <v>9525</v>
      </c>
      <c r="D61" s="69">
        <v>39016</v>
      </c>
      <c r="E61" s="64">
        <f t="shared" si="0"/>
        <v>4.096167979002625</v>
      </c>
      <c r="F61" s="69">
        <v>0</v>
      </c>
      <c r="G61" s="64">
        <f t="shared" si="1"/>
        <v>0</v>
      </c>
      <c r="H61" s="69">
        <v>907205</v>
      </c>
      <c r="I61" s="64">
        <f t="shared" si="2"/>
        <v>95.24461942257219</v>
      </c>
      <c r="J61" s="69">
        <v>0</v>
      </c>
      <c r="K61" s="64">
        <f t="shared" si="3"/>
        <v>0</v>
      </c>
      <c r="L61" s="69">
        <v>138954</v>
      </c>
      <c r="M61" s="64">
        <f t="shared" si="4"/>
        <v>14.588346456692914</v>
      </c>
      <c r="N61" s="65">
        <f t="shared" si="5"/>
        <v>1085175</v>
      </c>
      <c r="O61" s="64">
        <f t="shared" si="6"/>
        <v>113.92913385826772</v>
      </c>
    </row>
    <row r="62" spans="1:15" ht="12.75">
      <c r="A62" s="26">
        <v>59</v>
      </c>
      <c r="B62" s="62" t="s">
        <v>73</v>
      </c>
      <c r="C62" s="63">
        <v>5313</v>
      </c>
      <c r="D62" s="69">
        <v>31762</v>
      </c>
      <c r="E62" s="64">
        <f t="shared" si="0"/>
        <v>5.978166760775457</v>
      </c>
      <c r="F62" s="69">
        <v>0</v>
      </c>
      <c r="G62" s="64">
        <f t="shared" si="1"/>
        <v>0</v>
      </c>
      <c r="H62" s="69">
        <v>918244</v>
      </c>
      <c r="I62" s="64">
        <f t="shared" si="2"/>
        <v>172.82966309053265</v>
      </c>
      <c r="J62" s="69">
        <v>0</v>
      </c>
      <c r="K62" s="64">
        <f t="shared" si="3"/>
        <v>0</v>
      </c>
      <c r="L62" s="69">
        <v>349684</v>
      </c>
      <c r="M62" s="64">
        <f t="shared" si="4"/>
        <v>65.81667607754564</v>
      </c>
      <c r="N62" s="65">
        <f t="shared" si="5"/>
        <v>1299690</v>
      </c>
      <c r="O62" s="64">
        <f t="shared" si="6"/>
        <v>244.62450592885375</v>
      </c>
    </row>
    <row r="63" spans="1:15" ht="12.75">
      <c r="A63" s="26">
        <v>60</v>
      </c>
      <c r="B63" s="66" t="s">
        <v>74</v>
      </c>
      <c r="C63" s="57">
        <v>7377</v>
      </c>
      <c r="D63" s="69">
        <v>11785</v>
      </c>
      <c r="E63" s="64">
        <f t="shared" si="0"/>
        <v>1.5975328724413718</v>
      </c>
      <c r="F63" s="69">
        <v>1283</v>
      </c>
      <c r="G63" s="64">
        <f t="shared" si="1"/>
        <v>0.17391893723735935</v>
      </c>
      <c r="H63" s="69">
        <v>3069898</v>
      </c>
      <c r="I63" s="64">
        <f t="shared" si="2"/>
        <v>416.1445031855768</v>
      </c>
      <c r="J63" s="69">
        <v>0</v>
      </c>
      <c r="K63" s="64">
        <f t="shared" si="3"/>
        <v>0</v>
      </c>
      <c r="L63" s="69">
        <v>393360</v>
      </c>
      <c r="M63" s="64">
        <f t="shared" si="4"/>
        <v>53.32248881659211</v>
      </c>
      <c r="N63" s="65">
        <f t="shared" si="5"/>
        <v>3476326</v>
      </c>
      <c r="O63" s="64">
        <f t="shared" si="6"/>
        <v>471.2384438118476</v>
      </c>
    </row>
    <row r="64" spans="1:15" ht="12.75">
      <c r="A64" s="26">
        <v>61</v>
      </c>
      <c r="B64" s="62" t="s">
        <v>75</v>
      </c>
      <c r="C64" s="63">
        <v>3631</v>
      </c>
      <c r="D64" s="69">
        <v>0</v>
      </c>
      <c r="E64" s="64">
        <f t="shared" si="0"/>
        <v>0</v>
      </c>
      <c r="F64" s="69">
        <v>750</v>
      </c>
      <c r="G64" s="64">
        <f t="shared" si="1"/>
        <v>0.20655466813549986</v>
      </c>
      <c r="H64" s="69">
        <v>380645</v>
      </c>
      <c r="I64" s="64">
        <f t="shared" si="2"/>
        <v>104.8320022032498</v>
      </c>
      <c r="J64" s="69">
        <v>0</v>
      </c>
      <c r="K64" s="64">
        <f t="shared" si="3"/>
        <v>0</v>
      </c>
      <c r="L64" s="69">
        <v>8718</v>
      </c>
      <c r="M64" s="64">
        <f t="shared" si="4"/>
        <v>2.4009914624070503</v>
      </c>
      <c r="N64" s="65">
        <f t="shared" si="5"/>
        <v>390113</v>
      </c>
      <c r="O64" s="64">
        <f t="shared" si="6"/>
        <v>107.43954833379235</v>
      </c>
    </row>
    <row r="65" spans="1:15" ht="12.75">
      <c r="A65" s="26">
        <v>62</v>
      </c>
      <c r="B65" s="62" t="s">
        <v>76</v>
      </c>
      <c r="C65" s="63">
        <v>2282</v>
      </c>
      <c r="D65" s="69">
        <v>33196</v>
      </c>
      <c r="E65" s="64">
        <f t="shared" si="0"/>
        <v>14.546888694127958</v>
      </c>
      <c r="F65" s="69">
        <v>0</v>
      </c>
      <c r="G65" s="64">
        <f t="shared" si="1"/>
        <v>0</v>
      </c>
      <c r="H65" s="69">
        <v>0</v>
      </c>
      <c r="I65" s="64">
        <f t="shared" si="2"/>
        <v>0</v>
      </c>
      <c r="J65" s="69">
        <v>0</v>
      </c>
      <c r="K65" s="64">
        <f t="shared" si="3"/>
        <v>0</v>
      </c>
      <c r="L65" s="69">
        <v>115075</v>
      </c>
      <c r="M65" s="64">
        <f t="shared" si="4"/>
        <v>50.427256792287466</v>
      </c>
      <c r="N65" s="65">
        <f t="shared" si="5"/>
        <v>148271</v>
      </c>
      <c r="O65" s="64">
        <f t="shared" si="6"/>
        <v>64.97414548641542</v>
      </c>
    </row>
    <row r="66" spans="1:15" ht="12.75">
      <c r="A66" s="26">
        <v>63</v>
      </c>
      <c r="B66" s="62" t="s">
        <v>77</v>
      </c>
      <c r="C66" s="63">
        <v>2401</v>
      </c>
      <c r="D66" s="69">
        <v>16183</v>
      </c>
      <c r="E66" s="64">
        <f t="shared" si="0"/>
        <v>6.740108288213245</v>
      </c>
      <c r="F66" s="69">
        <v>0</v>
      </c>
      <c r="G66" s="64">
        <f t="shared" si="1"/>
        <v>0</v>
      </c>
      <c r="H66" s="69">
        <v>381281</v>
      </c>
      <c r="I66" s="64">
        <f t="shared" si="2"/>
        <v>158.8009162848813</v>
      </c>
      <c r="J66" s="69">
        <v>0</v>
      </c>
      <c r="K66" s="64">
        <f t="shared" si="3"/>
        <v>0</v>
      </c>
      <c r="L66" s="69">
        <v>158819</v>
      </c>
      <c r="M66" s="64">
        <f t="shared" si="4"/>
        <v>66.14702207413578</v>
      </c>
      <c r="N66" s="65">
        <f t="shared" si="5"/>
        <v>556283</v>
      </c>
      <c r="O66" s="64">
        <f t="shared" si="6"/>
        <v>231.68804664723032</v>
      </c>
    </row>
    <row r="67" spans="1:15" ht="12.75">
      <c r="A67" s="26">
        <v>64</v>
      </c>
      <c r="B67" s="62" t="s">
        <v>78</v>
      </c>
      <c r="C67" s="63">
        <v>2667</v>
      </c>
      <c r="D67" s="69">
        <v>11569</v>
      </c>
      <c r="E67" s="64">
        <f t="shared" si="0"/>
        <v>4.337832770903637</v>
      </c>
      <c r="F67" s="69">
        <v>0</v>
      </c>
      <c r="G67" s="64">
        <f t="shared" si="1"/>
        <v>0</v>
      </c>
      <c r="H67" s="69">
        <v>570543</v>
      </c>
      <c r="I67" s="64">
        <f t="shared" si="2"/>
        <v>213.92688413948255</v>
      </c>
      <c r="J67" s="69">
        <v>0</v>
      </c>
      <c r="K67" s="64">
        <f t="shared" si="3"/>
        <v>0</v>
      </c>
      <c r="L67" s="69">
        <v>82327</v>
      </c>
      <c r="M67" s="64">
        <f t="shared" si="4"/>
        <v>30.868766404199476</v>
      </c>
      <c r="N67" s="65">
        <f t="shared" si="5"/>
        <v>664439</v>
      </c>
      <c r="O67" s="64">
        <f t="shared" si="6"/>
        <v>249.13348331458567</v>
      </c>
    </row>
    <row r="68" spans="1:15" ht="12.75">
      <c r="A68" s="26">
        <v>65</v>
      </c>
      <c r="B68" s="66" t="s">
        <v>79</v>
      </c>
      <c r="C68" s="63">
        <v>8890</v>
      </c>
      <c r="D68" s="69">
        <v>19996</v>
      </c>
      <c r="E68" s="64">
        <f t="shared" si="0"/>
        <v>2.2492688413948256</v>
      </c>
      <c r="F68" s="69">
        <v>0</v>
      </c>
      <c r="G68" s="64">
        <f t="shared" si="1"/>
        <v>0</v>
      </c>
      <c r="H68" s="69">
        <v>2092818</v>
      </c>
      <c r="I68" s="64">
        <f t="shared" si="2"/>
        <v>235.41259842519685</v>
      </c>
      <c r="J68" s="69">
        <v>0</v>
      </c>
      <c r="K68" s="64">
        <f t="shared" si="3"/>
        <v>0</v>
      </c>
      <c r="L68" s="69">
        <v>740179</v>
      </c>
      <c r="M68" s="64">
        <f t="shared" si="4"/>
        <v>83.25973003374578</v>
      </c>
      <c r="N68" s="65">
        <f t="shared" si="5"/>
        <v>2852993</v>
      </c>
      <c r="O68" s="64">
        <f t="shared" si="6"/>
        <v>320.92159730033745</v>
      </c>
    </row>
    <row r="69" spans="1:15" ht="12.75">
      <c r="A69" s="26">
        <v>66</v>
      </c>
      <c r="B69" s="62" t="s">
        <v>80</v>
      </c>
      <c r="C69" s="63">
        <v>2280</v>
      </c>
      <c r="D69" s="69">
        <v>25436</v>
      </c>
      <c r="E69" s="64">
        <f>D69/$C69</f>
        <v>11.156140350877193</v>
      </c>
      <c r="F69" s="69">
        <v>29000</v>
      </c>
      <c r="G69" s="64">
        <f>F69/$C69</f>
        <v>12.719298245614034</v>
      </c>
      <c r="H69" s="69">
        <v>14510</v>
      </c>
      <c r="I69" s="64">
        <f>H69/$C69</f>
        <v>6.364035087719298</v>
      </c>
      <c r="J69" s="69">
        <v>0</v>
      </c>
      <c r="K69" s="64">
        <f>J69/$C69</f>
        <v>0</v>
      </c>
      <c r="L69" s="69">
        <v>31380</v>
      </c>
      <c r="M69" s="64">
        <f>L69/$C69</f>
        <v>13.763157894736842</v>
      </c>
      <c r="N69" s="65">
        <f>D69+F69+H69+J69+L69</f>
        <v>100326</v>
      </c>
      <c r="O69" s="64">
        <f>N69/$C69</f>
        <v>44.002631578947366</v>
      </c>
    </row>
    <row r="70" spans="1:15" ht="12.75" customHeight="1">
      <c r="A70" s="26">
        <v>67</v>
      </c>
      <c r="B70" s="62" t="s">
        <v>81</v>
      </c>
      <c r="C70" s="63">
        <v>4237</v>
      </c>
      <c r="D70" s="69">
        <v>19428</v>
      </c>
      <c r="E70" s="64">
        <f t="shared" si="0"/>
        <v>4.585319801746519</v>
      </c>
      <c r="F70" s="69">
        <v>15000</v>
      </c>
      <c r="G70" s="64">
        <f t="shared" si="1"/>
        <v>3.540240736370073</v>
      </c>
      <c r="H70" s="69">
        <v>1462468</v>
      </c>
      <c r="I70" s="64">
        <f t="shared" si="2"/>
        <v>345.1659192825112</v>
      </c>
      <c r="J70" s="69">
        <v>0</v>
      </c>
      <c r="K70" s="64">
        <f t="shared" si="3"/>
        <v>0</v>
      </c>
      <c r="L70" s="69">
        <v>146101</v>
      </c>
      <c r="M70" s="64">
        <f t="shared" si="4"/>
        <v>34.482180788293604</v>
      </c>
      <c r="N70" s="65">
        <f>D70+F70+H70+J70+L70</f>
        <v>1642997</v>
      </c>
      <c r="O70" s="64">
        <f t="shared" si="6"/>
        <v>387.77366060892143</v>
      </c>
    </row>
    <row r="71" spans="1:15" ht="12.75">
      <c r="A71" s="26">
        <v>68</v>
      </c>
      <c r="B71" s="56" t="s">
        <v>82</v>
      </c>
      <c r="C71" s="57">
        <v>1983</v>
      </c>
      <c r="D71" s="69">
        <v>20109</v>
      </c>
      <c r="E71" s="64">
        <f>D71/$C71</f>
        <v>10.14069591527988</v>
      </c>
      <c r="F71" s="69">
        <v>31784</v>
      </c>
      <c r="G71" s="64">
        <f>F71/$C71</f>
        <v>16.028240040342915</v>
      </c>
      <c r="H71" s="69">
        <v>0</v>
      </c>
      <c r="I71" s="64">
        <f>H71/$C71</f>
        <v>0</v>
      </c>
      <c r="J71" s="69">
        <v>0</v>
      </c>
      <c r="K71" s="64">
        <f>J71/$C71</f>
        <v>0</v>
      </c>
      <c r="L71" s="69">
        <v>28</v>
      </c>
      <c r="M71" s="64">
        <f>L71/$C71</f>
        <v>0.014120020171457387</v>
      </c>
      <c r="N71" s="65">
        <f>D71+F71+H71+J71+L71</f>
        <v>51921</v>
      </c>
      <c r="O71" s="64">
        <f>N71/$C71</f>
        <v>26.18305597579425</v>
      </c>
    </row>
    <row r="72" spans="1:15" s="48" customFormat="1" ht="12.75">
      <c r="A72" s="27">
        <v>69</v>
      </c>
      <c r="B72" s="18" t="s">
        <v>127</v>
      </c>
      <c r="C72" s="6">
        <v>3119</v>
      </c>
      <c r="D72" s="69">
        <v>13193</v>
      </c>
      <c r="E72" s="58">
        <f>D72/$C72</f>
        <v>4.229881372234691</v>
      </c>
      <c r="F72" s="69">
        <v>0</v>
      </c>
      <c r="G72" s="58">
        <f>F72/$C72</f>
        <v>0</v>
      </c>
      <c r="H72" s="69">
        <v>30367</v>
      </c>
      <c r="I72" s="58">
        <f>H72/$C72</f>
        <v>9.736133376082078</v>
      </c>
      <c r="J72" s="69">
        <v>0</v>
      </c>
      <c r="K72" s="58">
        <f>J72/$C72</f>
        <v>0</v>
      </c>
      <c r="L72" s="69">
        <v>38411</v>
      </c>
      <c r="M72" s="58">
        <f>L72/$C72</f>
        <v>12.315165117024687</v>
      </c>
      <c r="N72" s="59">
        <f>D72+F72+H72+J72+L72</f>
        <v>81971</v>
      </c>
      <c r="O72" s="58">
        <f>N72/$C72</f>
        <v>26.281179865341457</v>
      </c>
    </row>
    <row r="73" spans="1:15" s="17" customFormat="1" ht="12.75">
      <c r="A73" s="12"/>
      <c r="B73" s="13" t="s">
        <v>14</v>
      </c>
      <c r="C73" s="14">
        <f>SUM(C4:C72)</f>
        <v>652441</v>
      </c>
      <c r="D73" s="15">
        <f>SUM(D4:D72)</f>
        <v>1282645</v>
      </c>
      <c r="E73" s="15">
        <f>D73/$C73</f>
        <v>1.965917224699245</v>
      </c>
      <c r="F73" s="15">
        <f>SUM(F4:F72)</f>
        <v>9238335</v>
      </c>
      <c r="G73" s="15">
        <f>F73/$C73</f>
        <v>14.159648152093446</v>
      </c>
      <c r="H73" s="15">
        <f>SUM(H4:H72)</f>
        <v>103245970</v>
      </c>
      <c r="I73" s="33">
        <f>H73/$C73</f>
        <v>158.2456804523321</v>
      </c>
      <c r="J73" s="33">
        <f>SUM(J4:J72)</f>
        <v>39</v>
      </c>
      <c r="K73" s="33">
        <f>J73/$C73</f>
        <v>5.9775519932070484E-05</v>
      </c>
      <c r="L73" s="33">
        <f>SUM(L4:L72)</f>
        <v>50289655</v>
      </c>
      <c r="M73" s="33">
        <f>L73/$C73</f>
        <v>77.0792378161397</v>
      </c>
      <c r="N73" s="42">
        <f>SUM(N4:N72)</f>
        <v>164056644</v>
      </c>
      <c r="O73" s="33">
        <f>N73/$C73</f>
        <v>251.4505434207844</v>
      </c>
    </row>
    <row r="74" spans="1:15" ht="12.75">
      <c r="A74" s="44"/>
      <c r="B74" s="10"/>
      <c r="C74" s="10"/>
      <c r="D74" s="10"/>
      <c r="E74" s="10"/>
      <c r="F74" s="10"/>
      <c r="G74" s="10"/>
      <c r="H74" s="10"/>
      <c r="I74" s="36"/>
      <c r="J74" s="10"/>
      <c r="K74" s="10"/>
      <c r="L74" s="10"/>
      <c r="M74" s="10"/>
      <c r="N74" s="10"/>
      <c r="O74" s="36"/>
    </row>
    <row r="75" spans="1:15" s="48" customFormat="1" ht="12.75">
      <c r="A75" s="26">
        <v>318</v>
      </c>
      <c r="B75" s="62" t="s">
        <v>83</v>
      </c>
      <c r="C75" s="63">
        <v>1331</v>
      </c>
      <c r="D75" s="71">
        <v>4211</v>
      </c>
      <c r="E75" s="72">
        <f>D75/$C75</f>
        <v>3.163786626596544</v>
      </c>
      <c r="F75" s="73">
        <v>0</v>
      </c>
      <c r="G75" s="72">
        <f>F75/$C75</f>
        <v>0</v>
      </c>
      <c r="H75" s="73">
        <v>41845</v>
      </c>
      <c r="I75" s="64">
        <f>H75/$C75</f>
        <v>31.43876784372652</v>
      </c>
      <c r="J75" s="73">
        <v>0</v>
      </c>
      <c r="K75" s="72">
        <f>J75/$C75</f>
        <v>0</v>
      </c>
      <c r="L75" s="73">
        <v>225699</v>
      </c>
      <c r="M75" s="72">
        <f>L75/$C75</f>
        <v>169.5709992486852</v>
      </c>
      <c r="N75" s="65">
        <f>D75+F75+H75+J75+L75</f>
        <v>271755</v>
      </c>
      <c r="O75" s="64">
        <f>N75/$C75</f>
        <v>204.17355371900825</v>
      </c>
    </row>
    <row r="76" spans="1:15" ht="12.75">
      <c r="A76" s="21">
        <v>319</v>
      </c>
      <c r="B76" s="22" t="s">
        <v>84</v>
      </c>
      <c r="C76" s="61">
        <v>430</v>
      </c>
      <c r="D76" s="74">
        <v>0</v>
      </c>
      <c r="E76" s="58">
        <f>D76/$C76</f>
        <v>0</v>
      </c>
      <c r="F76" s="75">
        <v>0</v>
      </c>
      <c r="G76" s="58">
        <f>F76/$C76</f>
        <v>0</v>
      </c>
      <c r="H76" s="75">
        <v>0</v>
      </c>
      <c r="I76" s="58">
        <f>H76/$C76</f>
        <v>0</v>
      </c>
      <c r="J76" s="75">
        <v>0</v>
      </c>
      <c r="K76" s="58">
        <f>J76/$C76</f>
        <v>0</v>
      </c>
      <c r="L76" s="75">
        <v>234300</v>
      </c>
      <c r="M76" s="58">
        <f>L76/$C76</f>
        <v>544.8837209302326</v>
      </c>
      <c r="N76" s="59">
        <f>D76+F76+H76+J76+L76</f>
        <v>234300</v>
      </c>
      <c r="O76" s="58">
        <f>N76/$C76</f>
        <v>544.8837209302326</v>
      </c>
    </row>
    <row r="77" spans="1:15" ht="12.75">
      <c r="A77" s="23"/>
      <c r="B77" s="24" t="s">
        <v>85</v>
      </c>
      <c r="C77" s="25">
        <f>SUM(C75:C76)</f>
        <v>1761</v>
      </c>
      <c r="D77" s="39">
        <f>SUM(D75:D76)</f>
        <v>4211</v>
      </c>
      <c r="E77" s="70">
        <f>D77/$C77</f>
        <v>2.3912549687677456</v>
      </c>
      <c r="F77" s="39">
        <f>SUM(F75:F76)</f>
        <v>0</v>
      </c>
      <c r="G77" s="70">
        <f>F77/$C77</f>
        <v>0</v>
      </c>
      <c r="H77" s="39">
        <f>SUM(H75:H76)</f>
        <v>41845</v>
      </c>
      <c r="I77" s="70">
        <f>H77/$C77</f>
        <v>23.762067007382168</v>
      </c>
      <c r="J77" s="39">
        <f>SUM(J75:J76)</f>
        <v>0</v>
      </c>
      <c r="K77" s="70">
        <f>J77/$C77</f>
        <v>0</v>
      </c>
      <c r="L77" s="39">
        <f>SUM(L75:L76)</f>
        <v>459999</v>
      </c>
      <c r="M77" s="70">
        <f>L77/$C77</f>
        <v>261.2146507666099</v>
      </c>
      <c r="N77" s="16">
        <f>SUM(N75:N76)</f>
        <v>506055</v>
      </c>
      <c r="O77" s="15">
        <f>N77/$C77</f>
        <v>287.3679727427598</v>
      </c>
    </row>
    <row r="78" spans="1:15" ht="12.75">
      <c r="A78" s="19"/>
      <c r="B78" s="20"/>
      <c r="C78" s="10"/>
      <c r="D78" s="20"/>
      <c r="E78" s="20"/>
      <c r="F78" s="20"/>
      <c r="G78" s="20"/>
      <c r="H78" s="20"/>
      <c r="I78" s="36"/>
      <c r="J78" s="20"/>
      <c r="K78" s="20"/>
      <c r="L78" s="20"/>
      <c r="M78" s="20"/>
      <c r="N78" s="20"/>
      <c r="O78" s="36"/>
    </row>
    <row r="79" spans="1:15" ht="12.75">
      <c r="A79" s="85">
        <v>321</v>
      </c>
      <c r="B79" s="86" t="s">
        <v>86</v>
      </c>
      <c r="C79" s="63">
        <v>333</v>
      </c>
      <c r="D79" s="76">
        <v>413</v>
      </c>
      <c r="E79" s="77">
        <f aca="true" t="shared" si="7" ref="E79:E87">D79/$C79</f>
        <v>1.2402402402402402</v>
      </c>
      <c r="F79" s="68">
        <v>0</v>
      </c>
      <c r="G79" s="77">
        <f aca="true" t="shared" si="8" ref="G79:G87">F79/$C79</f>
        <v>0</v>
      </c>
      <c r="H79" s="68">
        <v>0</v>
      </c>
      <c r="I79" s="64">
        <f aca="true" t="shared" si="9" ref="I79:I87">H79/$C79</f>
        <v>0</v>
      </c>
      <c r="J79" s="68">
        <v>0</v>
      </c>
      <c r="K79" s="77">
        <f aca="true" t="shared" si="10" ref="K79:K87">J79/$C79</f>
        <v>0</v>
      </c>
      <c r="L79" s="68">
        <v>17690</v>
      </c>
      <c r="M79" s="77">
        <f aca="true" t="shared" si="11" ref="M79:M87">L79/$C79</f>
        <v>53.12312312312312</v>
      </c>
      <c r="N79" s="47">
        <f aca="true" t="shared" si="12" ref="N79:N86">D79+F79+H79+J79+L79</f>
        <v>18103</v>
      </c>
      <c r="O79" s="64">
        <f aca="true" t="shared" si="13" ref="O79:O87">N79/$C79</f>
        <v>54.36336336336336</v>
      </c>
    </row>
    <row r="80" spans="1:15" s="48" customFormat="1" ht="12.75">
      <c r="A80" s="26">
        <v>329</v>
      </c>
      <c r="B80" s="62" t="s">
        <v>87</v>
      </c>
      <c r="C80" s="63">
        <v>389</v>
      </c>
      <c r="D80" s="78">
        <v>401</v>
      </c>
      <c r="E80" s="64">
        <f t="shared" si="7"/>
        <v>1.0308483290488433</v>
      </c>
      <c r="F80" s="79">
        <v>0</v>
      </c>
      <c r="G80" s="64">
        <f t="shared" si="8"/>
        <v>0</v>
      </c>
      <c r="H80" s="79">
        <v>94565</v>
      </c>
      <c r="I80" s="64">
        <f t="shared" si="9"/>
        <v>243.09768637532133</v>
      </c>
      <c r="J80" s="79">
        <v>0</v>
      </c>
      <c r="K80" s="64">
        <f t="shared" si="10"/>
        <v>0</v>
      </c>
      <c r="L80" s="79">
        <v>14708</v>
      </c>
      <c r="M80" s="64">
        <f t="shared" si="11"/>
        <v>37.80976863753213</v>
      </c>
      <c r="N80" s="65">
        <f t="shared" si="12"/>
        <v>109674</v>
      </c>
      <c r="O80" s="64">
        <f t="shared" si="13"/>
        <v>281.9383033419023</v>
      </c>
    </row>
    <row r="81" spans="1:15" s="48" customFormat="1" ht="12.75">
      <c r="A81" s="26">
        <v>331</v>
      </c>
      <c r="B81" s="62" t="s">
        <v>88</v>
      </c>
      <c r="C81" s="63">
        <v>452</v>
      </c>
      <c r="D81" s="78">
        <v>3790</v>
      </c>
      <c r="E81" s="64">
        <f t="shared" si="7"/>
        <v>8.38495575221239</v>
      </c>
      <c r="F81" s="79">
        <v>0</v>
      </c>
      <c r="G81" s="64">
        <f t="shared" si="8"/>
        <v>0</v>
      </c>
      <c r="H81" s="79">
        <v>0</v>
      </c>
      <c r="I81" s="64">
        <f t="shared" si="9"/>
        <v>0</v>
      </c>
      <c r="J81" s="79">
        <v>0</v>
      </c>
      <c r="K81" s="64">
        <f t="shared" si="10"/>
        <v>0</v>
      </c>
      <c r="L81" s="79">
        <v>76958</v>
      </c>
      <c r="M81" s="64">
        <f t="shared" si="11"/>
        <v>170.26106194690266</v>
      </c>
      <c r="N81" s="65">
        <f t="shared" si="12"/>
        <v>80748</v>
      </c>
      <c r="O81" s="64">
        <f t="shared" si="13"/>
        <v>178.64601769911505</v>
      </c>
    </row>
    <row r="82" spans="1:15" s="48" customFormat="1" ht="12.75">
      <c r="A82" s="26">
        <v>333</v>
      </c>
      <c r="B82" s="62" t="s">
        <v>89</v>
      </c>
      <c r="C82" s="63">
        <v>687</v>
      </c>
      <c r="D82" s="78">
        <v>1539</v>
      </c>
      <c r="E82" s="64">
        <f t="shared" si="7"/>
        <v>2.2401746724890828</v>
      </c>
      <c r="F82" s="79">
        <v>0</v>
      </c>
      <c r="G82" s="64">
        <f t="shared" si="8"/>
        <v>0</v>
      </c>
      <c r="H82" s="79">
        <v>496172</v>
      </c>
      <c r="I82" s="64">
        <f t="shared" si="9"/>
        <v>722.2299854439592</v>
      </c>
      <c r="J82" s="79">
        <v>0</v>
      </c>
      <c r="K82" s="64">
        <f t="shared" si="10"/>
        <v>0</v>
      </c>
      <c r="L82" s="79">
        <v>257745</v>
      </c>
      <c r="M82" s="64">
        <f t="shared" si="11"/>
        <v>375.174672489083</v>
      </c>
      <c r="N82" s="65">
        <f t="shared" si="12"/>
        <v>755456</v>
      </c>
      <c r="O82" s="64">
        <f t="shared" si="13"/>
        <v>1099.6448326055313</v>
      </c>
    </row>
    <row r="83" spans="1:15" ht="12.75">
      <c r="A83" s="27">
        <v>336</v>
      </c>
      <c r="B83" s="88" t="s">
        <v>90</v>
      </c>
      <c r="C83" s="61">
        <v>502</v>
      </c>
      <c r="D83" s="78">
        <v>11265</v>
      </c>
      <c r="E83" s="64">
        <f t="shared" si="7"/>
        <v>22.4402390438247</v>
      </c>
      <c r="F83" s="79">
        <v>0</v>
      </c>
      <c r="G83" s="64">
        <f t="shared" si="8"/>
        <v>0</v>
      </c>
      <c r="H83" s="79">
        <v>9385</v>
      </c>
      <c r="I83" s="64">
        <f t="shared" si="9"/>
        <v>18.695219123505975</v>
      </c>
      <c r="J83" s="79">
        <v>0</v>
      </c>
      <c r="K83" s="64">
        <f t="shared" si="10"/>
        <v>0</v>
      </c>
      <c r="L83" s="79">
        <v>12642</v>
      </c>
      <c r="M83" s="64">
        <f t="shared" si="11"/>
        <v>25.183266932270918</v>
      </c>
      <c r="N83" s="59">
        <f t="shared" si="12"/>
        <v>33292</v>
      </c>
      <c r="O83" s="58">
        <f t="shared" si="13"/>
        <v>66.3187250996016</v>
      </c>
    </row>
    <row r="84" spans="1:15" ht="12.75">
      <c r="A84" s="26">
        <v>337</v>
      </c>
      <c r="B84" s="62" t="s">
        <v>91</v>
      </c>
      <c r="C84" s="63">
        <v>839</v>
      </c>
      <c r="D84" s="78">
        <v>4739</v>
      </c>
      <c r="E84" s="64">
        <f t="shared" si="7"/>
        <v>5.64839094159714</v>
      </c>
      <c r="F84" s="79">
        <v>0</v>
      </c>
      <c r="G84" s="64">
        <f t="shared" si="8"/>
        <v>0</v>
      </c>
      <c r="H84" s="79">
        <v>1104826</v>
      </c>
      <c r="I84" s="64">
        <f t="shared" si="9"/>
        <v>1316.8367103694875</v>
      </c>
      <c r="J84" s="79">
        <v>0</v>
      </c>
      <c r="K84" s="64">
        <f t="shared" si="10"/>
        <v>0</v>
      </c>
      <c r="L84" s="79">
        <v>541203</v>
      </c>
      <c r="M84" s="64">
        <f t="shared" si="11"/>
        <v>645.057210965435</v>
      </c>
      <c r="N84" s="65">
        <f t="shared" si="12"/>
        <v>1650768</v>
      </c>
      <c r="O84" s="64">
        <f t="shared" si="13"/>
        <v>1967.5423122765196</v>
      </c>
    </row>
    <row r="85" spans="1:15" s="48" customFormat="1" ht="12.75">
      <c r="A85" s="26">
        <v>339</v>
      </c>
      <c r="B85" s="46" t="s">
        <v>92</v>
      </c>
      <c r="C85" s="63">
        <v>330</v>
      </c>
      <c r="D85" s="78">
        <v>143</v>
      </c>
      <c r="E85" s="64">
        <f t="shared" si="7"/>
        <v>0.43333333333333335</v>
      </c>
      <c r="F85" s="79">
        <v>0</v>
      </c>
      <c r="G85" s="64">
        <f t="shared" si="8"/>
        <v>0</v>
      </c>
      <c r="H85" s="79">
        <v>0</v>
      </c>
      <c r="I85" s="64">
        <f t="shared" si="9"/>
        <v>0</v>
      </c>
      <c r="J85" s="79">
        <v>0</v>
      </c>
      <c r="K85" s="64">
        <f t="shared" si="10"/>
        <v>0</v>
      </c>
      <c r="L85" s="79">
        <v>15013</v>
      </c>
      <c r="M85" s="64">
        <f t="shared" si="11"/>
        <v>45.49393939393939</v>
      </c>
      <c r="N85" s="65">
        <f>D85+F85+H85+J85+L85</f>
        <v>15156</v>
      </c>
      <c r="O85" s="64">
        <f t="shared" si="13"/>
        <v>45.92727272727273</v>
      </c>
    </row>
    <row r="86" spans="1:15" ht="12.75">
      <c r="A86" s="27">
        <v>340</v>
      </c>
      <c r="B86" s="2" t="s">
        <v>116</v>
      </c>
      <c r="C86" s="61">
        <v>115</v>
      </c>
      <c r="D86" s="74">
        <v>1956</v>
      </c>
      <c r="E86" s="58">
        <f t="shared" si="7"/>
        <v>17.008695652173913</v>
      </c>
      <c r="F86" s="75">
        <v>0</v>
      </c>
      <c r="G86" s="58">
        <f t="shared" si="8"/>
        <v>0</v>
      </c>
      <c r="H86" s="75">
        <v>1066</v>
      </c>
      <c r="I86" s="58">
        <f t="shared" si="9"/>
        <v>9.269565217391305</v>
      </c>
      <c r="J86" s="75">
        <v>0</v>
      </c>
      <c r="K86" s="58">
        <f t="shared" si="10"/>
        <v>0</v>
      </c>
      <c r="L86" s="75">
        <v>10993</v>
      </c>
      <c r="M86" s="58">
        <f t="shared" si="11"/>
        <v>95.59130434782608</v>
      </c>
      <c r="N86" s="41">
        <f t="shared" si="12"/>
        <v>14015</v>
      </c>
      <c r="O86" s="38">
        <f t="shared" si="13"/>
        <v>121.8695652173913</v>
      </c>
    </row>
    <row r="87" spans="1:15" ht="12.75">
      <c r="A87" s="23"/>
      <c r="B87" s="24" t="s">
        <v>93</v>
      </c>
      <c r="C87" s="25">
        <f>SUM(C79:C86)</f>
        <v>3647</v>
      </c>
      <c r="D87" s="40">
        <f>SUM(D79:D86)</f>
        <v>24246</v>
      </c>
      <c r="E87" s="40">
        <f t="shared" si="7"/>
        <v>6.648204003290376</v>
      </c>
      <c r="F87" s="40">
        <f>SUM(F79:F86)</f>
        <v>0</v>
      </c>
      <c r="G87" s="40">
        <f t="shared" si="8"/>
        <v>0</v>
      </c>
      <c r="H87" s="40">
        <f>SUM(H79:H86)</f>
        <v>1706014</v>
      </c>
      <c r="I87" s="40">
        <f t="shared" si="9"/>
        <v>467.7855771867288</v>
      </c>
      <c r="J87" s="40">
        <f>SUM(J79:J86)</f>
        <v>0</v>
      </c>
      <c r="K87" s="40">
        <f t="shared" si="10"/>
        <v>0</v>
      </c>
      <c r="L87" s="40">
        <f>SUM(L79:L86)</f>
        <v>946952</v>
      </c>
      <c r="M87" s="40">
        <f t="shared" si="11"/>
        <v>259.6523169728544</v>
      </c>
      <c r="N87" s="43">
        <f>SUM(N79:N86)</f>
        <v>2677212</v>
      </c>
      <c r="O87" s="40">
        <f t="shared" si="13"/>
        <v>734.0860981628736</v>
      </c>
    </row>
    <row r="88" spans="1:15" ht="12.75">
      <c r="A88" s="19"/>
      <c r="B88" s="20"/>
      <c r="C88" s="10"/>
      <c r="D88" s="20"/>
      <c r="E88" s="20"/>
      <c r="F88" s="20"/>
      <c r="G88" s="20"/>
      <c r="H88" s="20"/>
      <c r="I88" s="36"/>
      <c r="J88" s="20"/>
      <c r="K88" s="20"/>
      <c r="L88" s="20"/>
      <c r="M88" s="20"/>
      <c r="N88" s="20"/>
      <c r="O88" s="36"/>
    </row>
    <row r="89" spans="1:15" ht="12.75">
      <c r="A89" s="49">
        <v>300</v>
      </c>
      <c r="B89" s="84" t="s">
        <v>94</v>
      </c>
      <c r="C89" s="63">
        <v>538</v>
      </c>
      <c r="D89" s="76">
        <v>3001</v>
      </c>
      <c r="E89" s="77">
        <f aca="true" t="shared" si="14" ref="E89:E116">D89/$C89</f>
        <v>5.578066914498141</v>
      </c>
      <c r="F89" s="68">
        <v>0</v>
      </c>
      <c r="G89" s="77">
        <f aca="true" t="shared" si="15" ref="G89:G116">F89/$C89</f>
        <v>0</v>
      </c>
      <c r="H89" s="68">
        <v>0</v>
      </c>
      <c r="I89" s="64">
        <f aca="true" t="shared" si="16" ref="I89:I115">H89/$C89</f>
        <v>0</v>
      </c>
      <c r="J89" s="68">
        <v>0</v>
      </c>
      <c r="K89" s="77">
        <f aca="true" t="shared" si="17" ref="K89:K116">J89/$C89</f>
        <v>0</v>
      </c>
      <c r="L89" s="68">
        <v>192973</v>
      </c>
      <c r="M89" s="77">
        <f>L89/$C89</f>
        <v>358.68587360594796</v>
      </c>
      <c r="N89" s="47">
        <f aca="true" t="shared" si="18" ref="N89:N115">D89+F89+H89+J89+L89</f>
        <v>195974</v>
      </c>
      <c r="O89" s="64">
        <f aca="true" t="shared" si="19" ref="O89:O116">N89/$C89</f>
        <v>364.2639405204461</v>
      </c>
    </row>
    <row r="90" spans="1:15" s="48" customFormat="1" ht="12.75">
      <c r="A90" s="52">
        <v>300</v>
      </c>
      <c r="B90" s="89" t="s">
        <v>95</v>
      </c>
      <c r="C90" s="63">
        <v>348</v>
      </c>
      <c r="D90" s="78">
        <v>0</v>
      </c>
      <c r="E90" s="64">
        <f t="shared" si="14"/>
        <v>0</v>
      </c>
      <c r="F90" s="79">
        <v>0</v>
      </c>
      <c r="G90" s="64">
        <f t="shared" si="15"/>
        <v>0</v>
      </c>
      <c r="H90" s="79">
        <v>0</v>
      </c>
      <c r="I90" s="64">
        <f t="shared" si="16"/>
        <v>0</v>
      </c>
      <c r="J90" s="79">
        <v>0</v>
      </c>
      <c r="K90" s="64">
        <f t="shared" si="17"/>
        <v>0</v>
      </c>
      <c r="L90" s="79">
        <v>215760</v>
      </c>
      <c r="M90" s="64">
        <f aca="true" t="shared" si="20" ref="M90:M116">L90/$C90</f>
        <v>620</v>
      </c>
      <c r="N90" s="65">
        <f t="shared" si="18"/>
        <v>215760</v>
      </c>
      <c r="O90" s="64">
        <f t="shared" si="19"/>
        <v>620</v>
      </c>
    </row>
    <row r="91" spans="1:15" s="48" customFormat="1" ht="12.75">
      <c r="A91" s="52">
        <v>385</v>
      </c>
      <c r="B91" s="89" t="s">
        <v>117</v>
      </c>
      <c r="C91" s="63">
        <v>120</v>
      </c>
      <c r="D91" s="78">
        <v>315</v>
      </c>
      <c r="E91" s="64">
        <f t="shared" si="14"/>
        <v>2.625</v>
      </c>
      <c r="F91" s="79">
        <v>0</v>
      </c>
      <c r="G91" s="64">
        <f>F91/$C91</f>
        <v>0</v>
      </c>
      <c r="H91" s="79">
        <v>0</v>
      </c>
      <c r="I91" s="64">
        <f t="shared" si="16"/>
        <v>0</v>
      </c>
      <c r="J91" s="79">
        <v>0</v>
      </c>
      <c r="K91" s="64">
        <f t="shared" si="17"/>
        <v>0</v>
      </c>
      <c r="L91" s="79">
        <v>-3091</v>
      </c>
      <c r="M91" s="64">
        <f t="shared" si="20"/>
        <v>-25.758333333333333</v>
      </c>
      <c r="N91" s="65">
        <f t="shared" si="18"/>
        <v>-2776</v>
      </c>
      <c r="O91" s="64">
        <f t="shared" si="19"/>
        <v>-23.133333333333333</v>
      </c>
    </row>
    <row r="92" spans="1:15" s="48" customFormat="1" ht="12.75">
      <c r="A92" s="52">
        <v>386</v>
      </c>
      <c r="B92" s="89" t="s">
        <v>118</v>
      </c>
      <c r="C92" s="63">
        <v>322</v>
      </c>
      <c r="D92" s="78">
        <v>0</v>
      </c>
      <c r="E92" s="64">
        <f t="shared" si="14"/>
        <v>0</v>
      </c>
      <c r="F92" s="79">
        <v>0</v>
      </c>
      <c r="G92" s="64">
        <f t="shared" si="15"/>
        <v>0</v>
      </c>
      <c r="H92" s="79">
        <v>0</v>
      </c>
      <c r="I92" s="64">
        <f t="shared" si="16"/>
        <v>0</v>
      </c>
      <c r="J92" s="79">
        <v>0</v>
      </c>
      <c r="K92" s="64">
        <f t="shared" si="17"/>
        <v>0</v>
      </c>
      <c r="L92" s="79">
        <v>27068</v>
      </c>
      <c r="M92" s="64">
        <f>L92/$C92</f>
        <v>84.06211180124224</v>
      </c>
      <c r="N92" s="65">
        <f t="shared" si="18"/>
        <v>27068</v>
      </c>
      <c r="O92" s="64">
        <f t="shared" si="19"/>
        <v>84.06211180124224</v>
      </c>
    </row>
    <row r="93" spans="1:15" ht="12.75">
      <c r="A93" s="53">
        <v>387</v>
      </c>
      <c r="B93" s="87" t="s">
        <v>119</v>
      </c>
      <c r="C93" s="61">
        <v>119</v>
      </c>
      <c r="D93" s="78">
        <v>0</v>
      </c>
      <c r="E93" s="64">
        <f t="shared" si="14"/>
        <v>0</v>
      </c>
      <c r="F93" s="79">
        <v>0</v>
      </c>
      <c r="G93" s="64">
        <f t="shared" si="15"/>
        <v>0</v>
      </c>
      <c r="H93" s="79">
        <v>606</v>
      </c>
      <c r="I93" s="64">
        <f t="shared" si="16"/>
        <v>5.092436974789916</v>
      </c>
      <c r="J93" s="79">
        <v>0</v>
      </c>
      <c r="K93" s="64">
        <f t="shared" si="17"/>
        <v>0</v>
      </c>
      <c r="L93" s="79">
        <v>62394</v>
      </c>
      <c r="M93" s="64">
        <f t="shared" si="20"/>
        <v>524.3193277310925</v>
      </c>
      <c r="N93" s="59">
        <f t="shared" si="18"/>
        <v>63000</v>
      </c>
      <c r="O93" s="58">
        <f t="shared" si="19"/>
        <v>529.4117647058823</v>
      </c>
    </row>
    <row r="94" spans="1:15" ht="12.75">
      <c r="A94" s="49">
        <v>388</v>
      </c>
      <c r="B94" s="83" t="s">
        <v>120</v>
      </c>
      <c r="C94" s="60">
        <v>341</v>
      </c>
      <c r="D94" s="76">
        <v>0</v>
      </c>
      <c r="E94" s="77">
        <f t="shared" si="14"/>
        <v>0</v>
      </c>
      <c r="F94" s="68">
        <v>0</v>
      </c>
      <c r="G94" s="77">
        <f t="shared" si="15"/>
        <v>0</v>
      </c>
      <c r="H94" s="68">
        <v>0</v>
      </c>
      <c r="I94" s="77">
        <f t="shared" si="16"/>
        <v>0</v>
      </c>
      <c r="J94" s="68">
        <v>0</v>
      </c>
      <c r="K94" s="77">
        <f t="shared" si="17"/>
        <v>0</v>
      </c>
      <c r="L94" s="68">
        <v>331053</v>
      </c>
      <c r="M94" s="77">
        <f t="shared" si="20"/>
        <v>970.8299120234605</v>
      </c>
      <c r="N94" s="65">
        <f>D94+F94+H94+J94+L94</f>
        <v>331053</v>
      </c>
      <c r="O94" s="64">
        <f t="shared" si="19"/>
        <v>970.8299120234605</v>
      </c>
    </row>
    <row r="95" spans="1:15" s="48" customFormat="1" ht="12.75">
      <c r="A95" s="52">
        <v>389</v>
      </c>
      <c r="B95" s="89" t="s">
        <v>121</v>
      </c>
      <c r="C95" s="63">
        <v>445</v>
      </c>
      <c r="D95" s="78">
        <v>0</v>
      </c>
      <c r="E95" s="64">
        <f t="shared" si="14"/>
        <v>0</v>
      </c>
      <c r="F95" s="79">
        <v>2500</v>
      </c>
      <c r="G95" s="64">
        <f t="shared" si="15"/>
        <v>5.617977528089888</v>
      </c>
      <c r="H95" s="79">
        <v>0</v>
      </c>
      <c r="I95" s="64">
        <f t="shared" si="16"/>
        <v>0</v>
      </c>
      <c r="J95" s="79">
        <v>0</v>
      </c>
      <c r="K95" s="64">
        <f t="shared" si="17"/>
        <v>0</v>
      </c>
      <c r="L95" s="79">
        <v>47065</v>
      </c>
      <c r="M95" s="64">
        <f t="shared" si="20"/>
        <v>105.76404494382022</v>
      </c>
      <c r="N95" s="65">
        <f>D95+F95+H95+J95+L95</f>
        <v>49565</v>
      </c>
      <c r="O95" s="64">
        <f t="shared" si="19"/>
        <v>111.38202247191012</v>
      </c>
    </row>
    <row r="96" spans="1:15" s="48" customFormat="1" ht="12.75">
      <c r="A96" s="52">
        <v>390</v>
      </c>
      <c r="B96" s="89" t="s">
        <v>96</v>
      </c>
      <c r="C96" s="63">
        <v>701</v>
      </c>
      <c r="D96" s="78">
        <v>0</v>
      </c>
      <c r="E96" s="64">
        <f t="shared" si="14"/>
        <v>0</v>
      </c>
      <c r="F96" s="79">
        <v>0</v>
      </c>
      <c r="G96" s="64">
        <f t="shared" si="15"/>
        <v>0</v>
      </c>
      <c r="H96" s="79">
        <v>2780</v>
      </c>
      <c r="I96" s="64">
        <f t="shared" si="16"/>
        <v>3.965763195435093</v>
      </c>
      <c r="J96" s="79">
        <v>0</v>
      </c>
      <c r="K96" s="64">
        <f t="shared" si="17"/>
        <v>0</v>
      </c>
      <c r="L96" s="79">
        <v>406166</v>
      </c>
      <c r="M96" s="64">
        <f t="shared" si="20"/>
        <v>579.4094151212554</v>
      </c>
      <c r="N96" s="65">
        <f>D96+F96+H96+J96+L96</f>
        <v>408946</v>
      </c>
      <c r="O96" s="64">
        <f t="shared" si="19"/>
        <v>583.3751783166905</v>
      </c>
    </row>
    <row r="97" spans="1:15" s="48" customFormat="1" ht="12.75">
      <c r="A97" s="52">
        <v>391</v>
      </c>
      <c r="B97" s="89" t="s">
        <v>97</v>
      </c>
      <c r="C97" s="63">
        <v>554</v>
      </c>
      <c r="D97" s="78">
        <v>2100</v>
      </c>
      <c r="E97" s="64">
        <f t="shared" si="14"/>
        <v>3.7906137184115525</v>
      </c>
      <c r="F97" s="79">
        <v>0</v>
      </c>
      <c r="G97" s="64">
        <f t="shared" si="15"/>
        <v>0</v>
      </c>
      <c r="H97" s="79">
        <v>0</v>
      </c>
      <c r="I97" s="64">
        <f t="shared" si="16"/>
        <v>0</v>
      </c>
      <c r="J97" s="79">
        <v>0</v>
      </c>
      <c r="K97" s="64">
        <f t="shared" si="17"/>
        <v>0</v>
      </c>
      <c r="L97" s="79">
        <v>21458</v>
      </c>
      <c r="M97" s="64">
        <f t="shared" si="20"/>
        <v>38.73285198555957</v>
      </c>
      <c r="N97" s="65">
        <f>D97+F97+H97+J97+L97</f>
        <v>23558</v>
      </c>
      <c r="O97" s="64">
        <f t="shared" si="19"/>
        <v>42.52346570397112</v>
      </c>
    </row>
    <row r="98" spans="1:15" ht="12.75">
      <c r="A98" s="53">
        <v>392</v>
      </c>
      <c r="B98" s="87" t="s">
        <v>98</v>
      </c>
      <c r="C98" s="61">
        <v>404</v>
      </c>
      <c r="D98" s="78">
        <v>463</v>
      </c>
      <c r="E98" s="64">
        <f t="shared" si="14"/>
        <v>1.146039603960396</v>
      </c>
      <c r="F98" s="79">
        <v>0</v>
      </c>
      <c r="G98" s="64">
        <f t="shared" si="15"/>
        <v>0</v>
      </c>
      <c r="H98" s="79">
        <v>0</v>
      </c>
      <c r="I98" s="64">
        <f t="shared" si="16"/>
        <v>0</v>
      </c>
      <c r="J98" s="79">
        <v>0</v>
      </c>
      <c r="K98" s="64">
        <f t="shared" si="17"/>
        <v>0</v>
      </c>
      <c r="L98" s="79">
        <v>26996</v>
      </c>
      <c r="M98" s="64">
        <f t="shared" si="20"/>
        <v>66.82178217821782</v>
      </c>
      <c r="N98" s="59">
        <f>D98+F98+H98+J98+L98</f>
        <v>27459</v>
      </c>
      <c r="O98" s="58">
        <f t="shared" si="19"/>
        <v>67.96782178217822</v>
      </c>
    </row>
    <row r="99" spans="1:15" ht="12.75">
      <c r="A99" s="50">
        <v>392</v>
      </c>
      <c r="B99" s="51" t="s">
        <v>99</v>
      </c>
      <c r="C99" s="60">
        <v>191</v>
      </c>
      <c r="D99" s="76">
        <v>0</v>
      </c>
      <c r="E99" s="77">
        <f t="shared" si="14"/>
        <v>0</v>
      </c>
      <c r="F99" s="68">
        <v>0</v>
      </c>
      <c r="G99" s="77">
        <f t="shared" si="15"/>
        <v>0</v>
      </c>
      <c r="H99" s="68">
        <v>0</v>
      </c>
      <c r="I99" s="77">
        <f t="shared" si="16"/>
        <v>0</v>
      </c>
      <c r="J99" s="68">
        <v>0</v>
      </c>
      <c r="K99" s="77">
        <f t="shared" si="17"/>
        <v>0</v>
      </c>
      <c r="L99" s="68">
        <v>12552</v>
      </c>
      <c r="M99" s="77">
        <f t="shared" si="20"/>
        <v>65.717277486911</v>
      </c>
      <c r="N99" s="65">
        <f t="shared" si="18"/>
        <v>12552</v>
      </c>
      <c r="O99" s="64">
        <f t="shared" si="19"/>
        <v>65.717277486911</v>
      </c>
    </row>
    <row r="100" spans="1:15" s="48" customFormat="1" ht="12.75">
      <c r="A100" s="52">
        <v>393</v>
      </c>
      <c r="B100" s="89" t="s">
        <v>100</v>
      </c>
      <c r="C100" s="63">
        <v>612</v>
      </c>
      <c r="D100" s="78">
        <v>23700</v>
      </c>
      <c r="E100" s="64">
        <f t="shared" si="14"/>
        <v>38.72549019607843</v>
      </c>
      <c r="F100" s="79">
        <v>0</v>
      </c>
      <c r="G100" s="64">
        <f t="shared" si="15"/>
        <v>0</v>
      </c>
      <c r="H100" s="79">
        <v>875</v>
      </c>
      <c r="I100" s="64">
        <f t="shared" si="16"/>
        <v>1.4297385620915033</v>
      </c>
      <c r="J100" s="79">
        <v>0</v>
      </c>
      <c r="K100" s="64">
        <f t="shared" si="17"/>
        <v>0</v>
      </c>
      <c r="L100" s="79">
        <v>142464</v>
      </c>
      <c r="M100" s="64">
        <f t="shared" si="20"/>
        <v>232.7843137254902</v>
      </c>
      <c r="N100" s="65">
        <f t="shared" si="18"/>
        <v>167039</v>
      </c>
      <c r="O100" s="64">
        <f t="shared" si="19"/>
        <v>272.93954248366015</v>
      </c>
    </row>
    <row r="101" spans="1:15" s="48" customFormat="1" ht="12.75">
      <c r="A101" s="52">
        <v>394</v>
      </c>
      <c r="B101" s="89" t="s">
        <v>122</v>
      </c>
      <c r="C101" s="63">
        <v>473</v>
      </c>
      <c r="D101" s="78">
        <v>0</v>
      </c>
      <c r="E101" s="64">
        <f t="shared" si="14"/>
        <v>0</v>
      </c>
      <c r="F101" s="79">
        <v>0</v>
      </c>
      <c r="G101" s="64">
        <f t="shared" si="15"/>
        <v>0</v>
      </c>
      <c r="H101" s="79">
        <v>0</v>
      </c>
      <c r="I101" s="64">
        <f t="shared" si="16"/>
        <v>0</v>
      </c>
      <c r="J101" s="79">
        <v>0</v>
      </c>
      <c r="K101" s="64">
        <f t="shared" si="17"/>
        <v>0</v>
      </c>
      <c r="L101" s="79">
        <v>6781</v>
      </c>
      <c r="M101" s="64">
        <f t="shared" si="20"/>
        <v>14.33615221987315</v>
      </c>
      <c r="N101" s="65">
        <f aca="true" t="shared" si="21" ref="N101:N108">D101+F101+H101+J101+L101</f>
        <v>6781</v>
      </c>
      <c r="O101" s="64">
        <f t="shared" si="19"/>
        <v>14.33615221987315</v>
      </c>
    </row>
    <row r="102" spans="1:15" s="48" customFormat="1" ht="12.75">
      <c r="A102" s="52">
        <v>395</v>
      </c>
      <c r="B102" s="89" t="s">
        <v>101</v>
      </c>
      <c r="C102" s="63">
        <v>523</v>
      </c>
      <c r="D102" s="78">
        <v>109</v>
      </c>
      <c r="E102" s="64">
        <f t="shared" si="14"/>
        <v>0.2084130019120459</v>
      </c>
      <c r="F102" s="79">
        <v>0</v>
      </c>
      <c r="G102" s="64">
        <f t="shared" si="15"/>
        <v>0</v>
      </c>
      <c r="H102" s="79">
        <v>0</v>
      </c>
      <c r="I102" s="64">
        <f t="shared" si="16"/>
        <v>0</v>
      </c>
      <c r="J102" s="79">
        <v>0</v>
      </c>
      <c r="K102" s="64">
        <f t="shared" si="17"/>
        <v>0</v>
      </c>
      <c r="L102" s="79">
        <v>-55299</v>
      </c>
      <c r="M102" s="64">
        <f t="shared" si="20"/>
        <v>-105.73422562141491</v>
      </c>
      <c r="N102" s="65">
        <f t="shared" si="21"/>
        <v>-55190</v>
      </c>
      <c r="O102" s="64">
        <f t="shared" si="19"/>
        <v>-105.52581261950287</v>
      </c>
    </row>
    <row r="103" spans="1:15" ht="12.75">
      <c r="A103" s="53">
        <v>395</v>
      </c>
      <c r="B103" s="87" t="s">
        <v>102</v>
      </c>
      <c r="C103" s="61">
        <v>526</v>
      </c>
      <c r="D103" s="78">
        <v>109</v>
      </c>
      <c r="E103" s="64">
        <f t="shared" si="14"/>
        <v>0.20722433460076045</v>
      </c>
      <c r="F103" s="79">
        <v>0</v>
      </c>
      <c r="G103" s="64">
        <f t="shared" si="15"/>
        <v>0</v>
      </c>
      <c r="H103" s="79">
        <v>0</v>
      </c>
      <c r="I103" s="64">
        <f t="shared" si="16"/>
        <v>0</v>
      </c>
      <c r="J103" s="79">
        <v>0</v>
      </c>
      <c r="K103" s="64">
        <f t="shared" si="17"/>
        <v>0</v>
      </c>
      <c r="L103" s="79">
        <v>-56970</v>
      </c>
      <c r="M103" s="64">
        <f t="shared" si="20"/>
        <v>-108.30798479087453</v>
      </c>
      <c r="N103" s="59">
        <f t="shared" si="21"/>
        <v>-56861</v>
      </c>
      <c r="O103" s="58">
        <f t="shared" si="19"/>
        <v>-108.10076045627376</v>
      </c>
    </row>
    <row r="104" spans="1:15" ht="12.75">
      <c r="A104" s="49">
        <v>395</v>
      </c>
      <c r="B104" s="83" t="s">
        <v>103</v>
      </c>
      <c r="C104" s="60">
        <v>433</v>
      </c>
      <c r="D104" s="76">
        <v>109</v>
      </c>
      <c r="E104" s="77">
        <f t="shared" si="14"/>
        <v>0.2517321016166282</v>
      </c>
      <c r="F104" s="68">
        <v>0</v>
      </c>
      <c r="G104" s="77">
        <f t="shared" si="15"/>
        <v>0</v>
      </c>
      <c r="H104" s="68">
        <v>0</v>
      </c>
      <c r="I104" s="77">
        <f t="shared" si="16"/>
        <v>0</v>
      </c>
      <c r="J104" s="68">
        <v>0</v>
      </c>
      <c r="K104" s="77">
        <f t="shared" si="17"/>
        <v>0</v>
      </c>
      <c r="L104" s="68">
        <v>-5943</v>
      </c>
      <c r="M104" s="77">
        <f t="shared" si="20"/>
        <v>-13.725173210161662</v>
      </c>
      <c r="N104" s="65">
        <f t="shared" si="21"/>
        <v>-5834</v>
      </c>
      <c r="O104" s="64">
        <f t="shared" si="19"/>
        <v>-13.473441108545035</v>
      </c>
    </row>
    <row r="105" spans="1:15" s="48" customFormat="1" ht="12.75">
      <c r="A105" s="52">
        <v>395</v>
      </c>
      <c r="B105" s="89" t="s">
        <v>104</v>
      </c>
      <c r="C105" s="63">
        <v>419</v>
      </c>
      <c r="D105" s="78">
        <v>109</v>
      </c>
      <c r="E105" s="64">
        <f t="shared" si="14"/>
        <v>0.26014319809069214</v>
      </c>
      <c r="F105" s="79">
        <v>0</v>
      </c>
      <c r="G105" s="64">
        <f t="shared" si="15"/>
        <v>0</v>
      </c>
      <c r="H105" s="79">
        <v>0</v>
      </c>
      <c r="I105" s="64">
        <f t="shared" si="16"/>
        <v>0</v>
      </c>
      <c r="J105" s="79">
        <v>0</v>
      </c>
      <c r="K105" s="64">
        <f t="shared" si="17"/>
        <v>0</v>
      </c>
      <c r="L105" s="79">
        <v>17756</v>
      </c>
      <c r="M105" s="64">
        <f t="shared" si="20"/>
        <v>42.37708830548926</v>
      </c>
      <c r="N105" s="65">
        <f t="shared" si="21"/>
        <v>17865</v>
      </c>
      <c r="O105" s="64">
        <f t="shared" si="19"/>
        <v>42.637231503579955</v>
      </c>
    </row>
    <row r="106" spans="1:15" s="48" customFormat="1" ht="12.75">
      <c r="A106" s="90">
        <v>395</v>
      </c>
      <c r="B106" s="91" t="s">
        <v>105</v>
      </c>
      <c r="C106" s="63">
        <v>871</v>
      </c>
      <c r="D106" s="78">
        <v>734</v>
      </c>
      <c r="E106" s="64">
        <f t="shared" si="14"/>
        <v>0.8427095292766934</v>
      </c>
      <c r="F106" s="79">
        <v>0</v>
      </c>
      <c r="G106" s="64">
        <f t="shared" si="15"/>
        <v>0</v>
      </c>
      <c r="H106" s="79">
        <v>0</v>
      </c>
      <c r="I106" s="64">
        <f t="shared" si="16"/>
        <v>0</v>
      </c>
      <c r="J106" s="79">
        <v>0</v>
      </c>
      <c r="K106" s="64">
        <f t="shared" si="17"/>
        <v>0</v>
      </c>
      <c r="L106" s="79">
        <v>-45829</v>
      </c>
      <c r="M106" s="64">
        <f t="shared" si="20"/>
        <v>-52.61653272101033</v>
      </c>
      <c r="N106" s="65">
        <f t="shared" si="21"/>
        <v>-45095</v>
      </c>
      <c r="O106" s="64">
        <f t="shared" si="19"/>
        <v>-51.77382319173364</v>
      </c>
    </row>
    <row r="107" spans="1:15" s="48" customFormat="1" ht="12.75">
      <c r="A107" s="52">
        <v>395</v>
      </c>
      <c r="B107" s="89" t="s">
        <v>106</v>
      </c>
      <c r="C107" s="63">
        <v>486</v>
      </c>
      <c r="D107" s="78">
        <v>109</v>
      </c>
      <c r="E107" s="64">
        <f t="shared" si="14"/>
        <v>0.2242798353909465</v>
      </c>
      <c r="F107" s="79">
        <v>0</v>
      </c>
      <c r="G107" s="64">
        <f t="shared" si="15"/>
        <v>0</v>
      </c>
      <c r="H107" s="79">
        <v>0</v>
      </c>
      <c r="I107" s="64">
        <f t="shared" si="16"/>
        <v>0</v>
      </c>
      <c r="J107" s="79">
        <v>0</v>
      </c>
      <c r="K107" s="64">
        <f t="shared" si="17"/>
        <v>0</v>
      </c>
      <c r="L107" s="79">
        <v>25946</v>
      </c>
      <c r="M107" s="64">
        <f t="shared" si="20"/>
        <v>53.38683127572016</v>
      </c>
      <c r="N107" s="65">
        <f t="shared" si="21"/>
        <v>26055</v>
      </c>
      <c r="O107" s="64">
        <f t="shared" si="19"/>
        <v>53.611111111111114</v>
      </c>
    </row>
    <row r="108" spans="1:15" ht="12.75">
      <c r="A108" s="53">
        <v>395</v>
      </c>
      <c r="B108" s="87" t="s">
        <v>123</v>
      </c>
      <c r="C108" s="61">
        <v>204</v>
      </c>
      <c r="D108" s="78">
        <v>109</v>
      </c>
      <c r="E108" s="64">
        <f t="shared" si="14"/>
        <v>0.5343137254901961</v>
      </c>
      <c r="F108" s="79">
        <v>0</v>
      </c>
      <c r="G108" s="64">
        <f t="shared" si="15"/>
        <v>0</v>
      </c>
      <c r="H108" s="79">
        <v>0</v>
      </c>
      <c r="I108" s="64">
        <f t="shared" si="16"/>
        <v>0</v>
      </c>
      <c r="J108" s="79">
        <v>0</v>
      </c>
      <c r="K108" s="64">
        <f t="shared" si="17"/>
        <v>0</v>
      </c>
      <c r="L108" s="79">
        <v>8507</v>
      </c>
      <c r="M108" s="64">
        <f t="shared" si="20"/>
        <v>41.700980392156865</v>
      </c>
      <c r="N108" s="59">
        <f t="shared" si="21"/>
        <v>8616</v>
      </c>
      <c r="O108" s="58">
        <f t="shared" si="19"/>
        <v>42.23529411764706</v>
      </c>
    </row>
    <row r="109" spans="1:15" ht="12.75">
      <c r="A109" s="49">
        <v>396</v>
      </c>
      <c r="B109" s="83" t="s">
        <v>107</v>
      </c>
      <c r="C109" s="60">
        <v>11594</v>
      </c>
      <c r="D109" s="76">
        <v>279916</v>
      </c>
      <c r="E109" s="77">
        <f t="shared" si="14"/>
        <v>24.14317750560635</v>
      </c>
      <c r="F109" s="68">
        <v>0</v>
      </c>
      <c r="G109" s="77">
        <f t="shared" si="15"/>
        <v>0</v>
      </c>
      <c r="H109" s="68">
        <v>0</v>
      </c>
      <c r="I109" s="77">
        <f t="shared" si="16"/>
        <v>0</v>
      </c>
      <c r="J109" s="68">
        <v>0</v>
      </c>
      <c r="K109" s="77">
        <f t="shared" si="17"/>
        <v>0</v>
      </c>
      <c r="L109" s="68">
        <v>7090145</v>
      </c>
      <c r="M109" s="64">
        <f t="shared" si="20"/>
        <v>611.5357081248922</v>
      </c>
      <c r="N109" s="65">
        <f t="shared" si="18"/>
        <v>7370061</v>
      </c>
      <c r="O109" s="64">
        <f t="shared" si="19"/>
        <v>635.6788856304985</v>
      </c>
    </row>
    <row r="110" spans="1:15" s="48" customFormat="1" ht="12.75">
      <c r="A110" s="52">
        <v>397</v>
      </c>
      <c r="B110" s="89" t="s">
        <v>108</v>
      </c>
      <c r="C110" s="63">
        <v>320</v>
      </c>
      <c r="D110" s="78">
        <v>822</v>
      </c>
      <c r="E110" s="64">
        <f t="shared" si="14"/>
        <v>2.56875</v>
      </c>
      <c r="F110" s="79">
        <v>0</v>
      </c>
      <c r="G110" s="64">
        <f t="shared" si="15"/>
        <v>0</v>
      </c>
      <c r="H110" s="79">
        <v>0</v>
      </c>
      <c r="I110" s="64">
        <f t="shared" si="16"/>
        <v>0</v>
      </c>
      <c r="J110" s="79">
        <v>0</v>
      </c>
      <c r="K110" s="64">
        <f t="shared" si="17"/>
        <v>0</v>
      </c>
      <c r="L110" s="79">
        <v>49247</v>
      </c>
      <c r="M110" s="64">
        <f t="shared" si="20"/>
        <v>153.896875</v>
      </c>
      <c r="N110" s="65">
        <f t="shared" si="18"/>
        <v>50069</v>
      </c>
      <c r="O110" s="64">
        <f t="shared" si="19"/>
        <v>156.465625</v>
      </c>
    </row>
    <row r="111" spans="1:15" s="48" customFormat="1" ht="12.75">
      <c r="A111" s="52">
        <v>398</v>
      </c>
      <c r="B111" s="89" t="s">
        <v>109</v>
      </c>
      <c r="C111" s="63">
        <v>171</v>
      </c>
      <c r="D111" s="78">
        <v>12764</v>
      </c>
      <c r="E111" s="64">
        <f t="shared" si="14"/>
        <v>74.64327485380117</v>
      </c>
      <c r="F111" s="79">
        <v>0</v>
      </c>
      <c r="G111" s="64">
        <f t="shared" si="15"/>
        <v>0</v>
      </c>
      <c r="H111" s="79">
        <v>0</v>
      </c>
      <c r="I111" s="64">
        <f t="shared" si="16"/>
        <v>0</v>
      </c>
      <c r="J111" s="79">
        <v>0</v>
      </c>
      <c r="K111" s="64">
        <f t="shared" si="17"/>
        <v>0</v>
      </c>
      <c r="L111" s="79">
        <v>159889</v>
      </c>
      <c r="M111" s="64">
        <f t="shared" si="20"/>
        <v>935.0233918128655</v>
      </c>
      <c r="N111" s="65">
        <f>D111+F111+H111+J111+L111</f>
        <v>172653</v>
      </c>
      <c r="O111" s="64">
        <f t="shared" si="19"/>
        <v>1009.6666666666666</v>
      </c>
    </row>
    <row r="112" spans="1:15" s="48" customFormat="1" ht="12.75">
      <c r="A112" s="52">
        <v>398</v>
      </c>
      <c r="B112" s="89" t="s">
        <v>110</v>
      </c>
      <c r="C112" s="63">
        <v>454</v>
      </c>
      <c r="D112" s="78">
        <v>38560</v>
      </c>
      <c r="E112" s="64">
        <f t="shared" si="14"/>
        <v>84.93392070484582</v>
      </c>
      <c r="F112" s="79">
        <v>0</v>
      </c>
      <c r="G112" s="64">
        <f t="shared" si="15"/>
        <v>0</v>
      </c>
      <c r="H112" s="79">
        <v>0</v>
      </c>
      <c r="I112" s="64">
        <f t="shared" si="16"/>
        <v>0</v>
      </c>
      <c r="J112" s="79">
        <v>0</v>
      </c>
      <c r="K112" s="64">
        <f t="shared" si="17"/>
        <v>0</v>
      </c>
      <c r="L112" s="79">
        <v>135550</v>
      </c>
      <c r="M112" s="64">
        <f t="shared" si="20"/>
        <v>298.568281938326</v>
      </c>
      <c r="N112" s="65">
        <f t="shared" si="18"/>
        <v>174110</v>
      </c>
      <c r="O112" s="64">
        <f t="shared" si="19"/>
        <v>383.5022026431718</v>
      </c>
    </row>
    <row r="113" spans="1:15" ht="12.75">
      <c r="A113" s="53">
        <v>398</v>
      </c>
      <c r="B113" s="87" t="s">
        <v>124</v>
      </c>
      <c r="C113" s="61">
        <v>87</v>
      </c>
      <c r="D113" s="78">
        <v>8927</v>
      </c>
      <c r="E113" s="64">
        <f t="shared" si="14"/>
        <v>102.60919540229885</v>
      </c>
      <c r="F113" s="79">
        <v>0</v>
      </c>
      <c r="G113" s="64">
        <f t="shared" si="15"/>
        <v>0</v>
      </c>
      <c r="H113" s="79">
        <v>0</v>
      </c>
      <c r="I113" s="64">
        <f t="shared" si="16"/>
        <v>0</v>
      </c>
      <c r="J113" s="79">
        <v>0</v>
      </c>
      <c r="K113" s="64">
        <f t="shared" si="17"/>
        <v>0</v>
      </c>
      <c r="L113" s="79">
        <v>65740</v>
      </c>
      <c r="M113" s="58">
        <f t="shared" si="20"/>
        <v>755.6321839080459</v>
      </c>
      <c r="N113" s="59">
        <f t="shared" si="18"/>
        <v>74667</v>
      </c>
      <c r="O113" s="58">
        <f t="shared" si="19"/>
        <v>858.2413793103449</v>
      </c>
    </row>
    <row r="114" spans="1:15" s="48" customFormat="1" ht="12.75">
      <c r="A114" s="50">
        <v>399</v>
      </c>
      <c r="B114" s="51" t="s">
        <v>111</v>
      </c>
      <c r="C114" s="60">
        <v>323</v>
      </c>
      <c r="D114" s="76">
        <v>0</v>
      </c>
      <c r="E114" s="77">
        <f t="shared" si="14"/>
        <v>0</v>
      </c>
      <c r="F114" s="68">
        <v>0</v>
      </c>
      <c r="G114" s="77">
        <f t="shared" si="15"/>
        <v>0</v>
      </c>
      <c r="H114" s="68">
        <v>0</v>
      </c>
      <c r="I114" s="77">
        <f t="shared" si="16"/>
        <v>0</v>
      </c>
      <c r="J114" s="68">
        <v>0</v>
      </c>
      <c r="K114" s="77">
        <f t="shared" si="17"/>
        <v>0</v>
      </c>
      <c r="L114" s="68">
        <v>439627</v>
      </c>
      <c r="M114" s="64">
        <f t="shared" si="20"/>
        <v>1361.0743034055727</v>
      </c>
      <c r="N114" s="65">
        <f t="shared" si="18"/>
        <v>439627</v>
      </c>
      <c r="O114" s="64">
        <f t="shared" si="19"/>
        <v>1361.0743034055727</v>
      </c>
    </row>
    <row r="115" spans="1:15" ht="12.75">
      <c r="A115" s="54">
        <v>399</v>
      </c>
      <c r="B115" s="55" t="s">
        <v>125</v>
      </c>
      <c r="C115" s="61">
        <v>44</v>
      </c>
      <c r="D115" s="74">
        <v>0</v>
      </c>
      <c r="E115" s="58">
        <f t="shared" si="14"/>
        <v>0</v>
      </c>
      <c r="F115" s="75">
        <v>0</v>
      </c>
      <c r="G115" s="58">
        <f t="shared" si="15"/>
        <v>0</v>
      </c>
      <c r="H115" s="75">
        <v>0</v>
      </c>
      <c r="I115" s="58">
        <f t="shared" si="16"/>
        <v>0</v>
      </c>
      <c r="J115" s="75">
        <v>0</v>
      </c>
      <c r="K115" s="58">
        <f t="shared" si="17"/>
        <v>0</v>
      </c>
      <c r="L115" s="75">
        <v>177652</v>
      </c>
      <c r="M115" s="81">
        <f t="shared" si="20"/>
        <v>4037.5454545454545</v>
      </c>
      <c r="N115" s="82">
        <f t="shared" si="18"/>
        <v>177652</v>
      </c>
      <c r="O115" s="81">
        <f t="shared" si="19"/>
        <v>4037.5454545454545</v>
      </c>
    </row>
    <row r="116" spans="1:15" ht="12.75">
      <c r="A116" s="23"/>
      <c r="B116" s="24" t="s">
        <v>112</v>
      </c>
      <c r="C116" s="25">
        <f>SUM(C89:C115)</f>
        <v>21623</v>
      </c>
      <c r="D116" s="31">
        <f>SUM(D89:D115)</f>
        <v>371956</v>
      </c>
      <c r="E116" s="70">
        <f t="shared" si="14"/>
        <v>17.20186838089072</v>
      </c>
      <c r="F116" s="32">
        <f>SUM(F89:F115)</f>
        <v>2500</v>
      </c>
      <c r="G116" s="70">
        <f t="shared" si="15"/>
        <v>0.11561762937612727</v>
      </c>
      <c r="H116" s="80">
        <f>SUM(H89:H115)</f>
        <v>4261</v>
      </c>
      <c r="I116" s="70">
        <f>H116/$C116</f>
        <v>0.1970586875086713</v>
      </c>
      <c r="J116" s="70">
        <f>SUM(J89:J115)</f>
        <v>0</v>
      </c>
      <c r="K116" s="70">
        <f t="shared" si="17"/>
        <v>0</v>
      </c>
      <c r="L116" s="32">
        <f>SUM(L89:L115)</f>
        <v>9495657</v>
      </c>
      <c r="M116" s="15">
        <f t="shared" si="20"/>
        <v>439.1461406835314</v>
      </c>
      <c r="N116" s="16">
        <f>SUM(N89:N115)</f>
        <v>9874374</v>
      </c>
      <c r="O116" s="15">
        <f t="shared" si="19"/>
        <v>456.66068538130696</v>
      </c>
    </row>
    <row r="117" spans="1:15" ht="12.75">
      <c r="A117" s="19"/>
      <c r="B117" s="20"/>
      <c r="C117" s="20"/>
      <c r="D117" s="20"/>
      <c r="E117" s="20"/>
      <c r="F117" s="20"/>
      <c r="G117" s="20"/>
      <c r="H117" s="20"/>
      <c r="I117" s="36"/>
      <c r="J117" s="10"/>
      <c r="K117" s="10"/>
      <c r="L117" s="10"/>
      <c r="M117" s="10"/>
      <c r="N117" s="10"/>
      <c r="O117" s="36"/>
    </row>
    <row r="118" spans="1:15" ht="13.5" thickBot="1">
      <c r="A118" s="28"/>
      <c r="B118" s="29" t="s">
        <v>113</v>
      </c>
      <c r="C118" s="30">
        <f>C116+C87+C77+C73</f>
        <v>679472</v>
      </c>
      <c r="D118" s="34">
        <f>D116+D87+D77+D73</f>
        <v>1683058</v>
      </c>
      <c r="E118" s="35">
        <f>D118/$C118</f>
        <v>2.477008618456684</v>
      </c>
      <c r="F118" s="34">
        <f>F116+F87+F77+F73</f>
        <v>9240835</v>
      </c>
      <c r="G118" s="35">
        <f>F118/$C118</f>
        <v>13.60002325334966</v>
      </c>
      <c r="H118" s="34">
        <f>H116+H87+H77+H73</f>
        <v>104998090</v>
      </c>
      <c r="I118" s="35">
        <f>H118/$C118</f>
        <v>154.5289430616714</v>
      </c>
      <c r="J118" s="34">
        <f>J116+J87+J77+J73</f>
        <v>39</v>
      </c>
      <c r="K118" s="35">
        <f>J118/$C118</f>
        <v>5.739750865377823E-05</v>
      </c>
      <c r="L118" s="34">
        <f>L116+L87+L77+L73</f>
        <v>61192263</v>
      </c>
      <c r="M118" s="35">
        <f>L118/$C118</f>
        <v>90.05854987401983</v>
      </c>
      <c r="N118" s="37">
        <f>N116+N87+N77+N73</f>
        <v>177114285</v>
      </c>
      <c r="O118" s="35">
        <f>N118/$C118</f>
        <v>260.66458220500624</v>
      </c>
    </row>
    <row r="119" ht="13.5" thickTop="1"/>
  </sheetData>
  <sheetProtection/>
  <mergeCells count="5">
    <mergeCell ref="A1:B2"/>
    <mergeCell ref="N2:N3"/>
    <mergeCell ref="C2:C3"/>
    <mergeCell ref="D1:I1"/>
    <mergeCell ref="J1:O1"/>
  </mergeCells>
  <conditionalFormatting sqref="A4:O71">
    <cfRule type="expression" priority="12" dxfId="12" stopIfTrue="1">
      <formula>MOD(ROW(),5)=3</formula>
    </cfRule>
  </conditionalFormatting>
  <conditionalFormatting sqref="J72">
    <cfRule type="expression" priority="11" dxfId="12" stopIfTrue="1">
      <formula>MOD(ROW(),5)=3</formula>
    </cfRule>
  </conditionalFormatting>
  <conditionalFormatting sqref="L72">
    <cfRule type="expression" priority="10" dxfId="12" stopIfTrue="1">
      <formula>MOD(ROW(),5)=3</formula>
    </cfRule>
  </conditionalFormatting>
  <conditionalFormatting sqref="D75:M76">
    <cfRule type="expression" priority="9" dxfId="12" stopIfTrue="1">
      <formula>MOD(ROW(),5)=3</formula>
    </cfRule>
  </conditionalFormatting>
  <conditionalFormatting sqref="D79:M86">
    <cfRule type="expression" priority="8" dxfId="12" stopIfTrue="1">
      <formula>MOD(ROW(),5)=3</formula>
    </cfRule>
  </conditionalFormatting>
  <conditionalFormatting sqref="D89:M93">
    <cfRule type="expression" priority="7" dxfId="12" stopIfTrue="1">
      <formula>MOD(ROW(),5)=3</formula>
    </cfRule>
  </conditionalFormatting>
  <conditionalFormatting sqref="D94:M98">
    <cfRule type="expression" priority="6" dxfId="12" stopIfTrue="1">
      <formula>MOD(ROW(),5)=3</formula>
    </cfRule>
  </conditionalFormatting>
  <conditionalFormatting sqref="D99:M103">
    <cfRule type="expression" priority="5" dxfId="12" stopIfTrue="1">
      <formula>MOD(ROW(),5)=3</formula>
    </cfRule>
  </conditionalFormatting>
  <conditionalFormatting sqref="D104:M108">
    <cfRule type="expression" priority="4" dxfId="12" stopIfTrue="1">
      <formula>MOD(ROW(),5)=3</formula>
    </cfRule>
  </conditionalFormatting>
  <conditionalFormatting sqref="D109:L113">
    <cfRule type="expression" priority="3" dxfId="12" stopIfTrue="1">
      <formula>MOD(ROW(),5)=3</formula>
    </cfRule>
  </conditionalFormatting>
  <conditionalFormatting sqref="D114:L115">
    <cfRule type="expression" priority="2" dxfId="12" stopIfTrue="1">
      <formula>MOD(ROW(),5)=3</formula>
    </cfRule>
  </conditionalFormatting>
  <conditionalFormatting sqref="L72">
    <cfRule type="expression" priority="1" dxfId="12" stopIfTrue="1">
      <formula>MOD(ROW(),5)=3</formula>
    </cfRule>
  </conditionalFormatting>
  <printOptions horizontalCentered="1"/>
  <pageMargins left="0.25" right="0.25" top="0.5" bottom="0.52" header="0.25" footer="0.17"/>
  <pageSetup fitToHeight="2" horizontalDpi="600" verticalDpi="600" orientation="portrait" paperSize="5" scale="77" r:id="rId1"/>
  <headerFooter alignWithMargins="0">
    <oddFooter>&amp;L&amp;"Arial Narrow,Regular"* Includes key punch code 51130 under Other Uses of Funds. 
</oddFooter>
  </headerFooter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2009-07-20T17:49:55Z</cp:lastPrinted>
  <dcterms:created xsi:type="dcterms:W3CDTF">2003-04-30T20:08:44Z</dcterms:created>
  <dcterms:modified xsi:type="dcterms:W3CDTF">2009-07-20T17:51:24Z</dcterms:modified>
  <cp:category/>
  <cp:version/>
  <cp:contentType/>
  <cp:contentStatus/>
</cp:coreProperties>
</file>