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15" windowHeight="5340" tabRatio="599" activeTab="0"/>
  </bookViews>
  <sheets>
    <sheet name="Other Uses of Funds - 900" sheetId="1" r:id="rId1"/>
  </sheets>
  <definedNames>
    <definedName name="_xlnm.Print_Area" localSheetId="0">'Other Uses of Funds - 900'!$A$1:$N$120</definedName>
    <definedName name="_xlnm.Print_Titles" localSheetId="0">'Other Uses of Funds - 900'!$A:$C,'Other Uses of Funds - 900'!$1:$3</definedName>
  </definedNames>
  <calcPr fullCalcOnLoad="1"/>
</workbook>
</file>

<file path=xl/sharedStrings.xml><?xml version="1.0" encoding="utf-8"?>
<sst xmlns="http://schemas.openxmlformats.org/spreadsheetml/2006/main" count="138" uniqueCount="128">
  <si>
    <t>LEA</t>
  </si>
  <si>
    <t>DISTRICT</t>
  </si>
  <si>
    <t>Per Pupil</t>
  </si>
  <si>
    <t>Object Code 910</t>
  </si>
  <si>
    <t>Redemption of Principal</t>
  </si>
  <si>
    <t>Object Code 915</t>
  </si>
  <si>
    <t>Payments to Escrow Agent</t>
  </si>
  <si>
    <t>Total Other Uses of Funds Expenditures</t>
  </si>
  <si>
    <t>Object Code 932</t>
  </si>
  <si>
    <t>Object Code 933</t>
  </si>
  <si>
    <t>Operating Transfers Out</t>
  </si>
  <si>
    <t>Indirect Costs</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</si>
  <si>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</si>
  <si>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</si>
  <si>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</si>
  <si>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</si>
  <si>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</si>
  <si>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</si>
  <si>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</si>
  <si>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</si>
  <si>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</si>
  <si>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</si>
  <si>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</si>
  <si>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</si>
  <si>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</si>
  <si>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</si>
  <si>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</si>
  <si>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</si>
  <si>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</si>
  <si>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</si>
  <si>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</si>
  <si>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</si>
  <si>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</si>
  <si>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</si>
  <si>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</si>
  <si>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</si>
  <si>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</si>
  <si>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</si>
  <si>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</si>
  <si>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</si>
  <si>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</si>
  <si>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</si>
  <si>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</si>
  <si>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</si>
  <si>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</si>
  <si>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</si>
  <si>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</si>
  <si>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Orleans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</si>
  <si>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</si>
  <si>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</si>
  <si>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</si>
  <si>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</si>
  <si>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</si>
  <si>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</si>
  <si>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</si>
  <si>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</si>
  <si>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</si>
  <si>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</si>
  <si>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</si>
  <si>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</si>
  <si>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</si>
  <si>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</si>
  <si>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</si>
  <si>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</si>
  <si>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</si>
  <si>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</si>
  <si>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</si>
  <si>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</si>
  <si>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</si>
  <si>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</si>
  <si>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</si>
  <si>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</si>
  <si>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</si>
  <si>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</si>
  <si>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</si>
  <si>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</si>
  <si>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</si>
  <si>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</si>
  <si>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</si>
  <si>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</si>
  <si>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 xml:space="preserve"> Total Districts</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</si>
  <si>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</si>
  <si>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</si>
  <si>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</si>
  <si>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</si>
  <si>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</si>
  <si>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</si>
  <si>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</si>
  <si>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</si>
  <si>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</si>
  <si>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</si>
  <si>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</si>
  <si>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</si>
  <si>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</si>
  <si>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</si>
  <si>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</si>
  <si>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McDonogh #28 City Park Academy (NOCSF)</t>
  </si>
  <si>
    <t>New Orleans Free (NOCSF)</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</si>
  <si>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</si>
  <si>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</si>
  <si>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</si>
  <si>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</si>
  <si>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</si>
  <si>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</si>
  <si>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</si>
  <si>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</si>
  <si>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</si>
  <si>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</si>
  <si>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</si>
  <si>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</si>
  <si>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Recovery School District</t>
  </si>
  <si>
    <t>Total State</t>
  </si>
  <si>
    <t>Other Uses of Funds - 
Expenditures by Object</t>
  </si>
  <si>
    <t>2007-2008</t>
  </si>
  <si>
    <t>The MAX Charter School</t>
  </si>
  <si>
    <t>NOLA College Prep Charter School</t>
  </si>
  <si>
    <t>A.D. Crossman: Esperanza Charter School</t>
  </si>
  <si>
    <t>Langston Hughes Academy Charter School</t>
  </si>
  <si>
    <t>Andrew H. Wilson Charter School</t>
  </si>
  <si>
    <t>Abramson Science &amp; Technology Charter School</t>
  </si>
  <si>
    <t>McDonogh #42 Elementary Charter School</t>
  </si>
  <si>
    <t>Algiers Technology Academy</t>
  </si>
  <si>
    <t>Guste: KIPP Central City Academy</t>
  </si>
  <si>
    <t>New Orleans Charter Middle School</t>
  </si>
  <si>
    <t>Oct.  2007 Elementary Secondary Membership</t>
  </si>
  <si>
    <t>Central Community School Board</t>
  </si>
  <si>
    <t>* Includes KPC 51115, 51120, 51130 under Other Uses of Funds.</t>
  </si>
  <si>
    <t>** $85,006,396 is subtracted from Key Punch Code 51115 (transfers out) of Orleans Parish School Board (OPSB). OPSB transferred this local revenue to the Recovery School District (RSD). Each RSD school reported actual expenditures.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</si>
</sst>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4">
    <font>
      <sz val="10"/>
      <name val="Arial"/>
      <family val="0"/>
    </font>
    <font>
      <sz val="10"/>
      <color indexed="8"/>
      <name val="Arial"/>
      <family val="2"/>
    </font>
    <font>
      <sz val="10"/>
      <name val="Arial Narrow"/>
      <family val="2"/>
    </font>
    <font>
      <sz val="10"/>
      <color indexed="8"/>
      <name val="Arial Narrow"/>
      <family val="2"/>
    </font>
    <font>
      <b/>
      <sz val="10"/>
      <color indexed="20"/>
      <name val="Arial Narrow"/>
      <family val="2"/>
    </font>
    <font>
      <b/>
      <sz val="10"/>
      <name val="Arial Narrow"/>
      <family val="2"/>
    </font>
    <font>
      <sz val="20"/>
      <name val="Arial Narrow"/>
      <family val="2"/>
    </font>
    <font>
      <u val="single"/>
      <sz val="10"/>
      <color indexed="36"/>
      <name val="Arial"/>
      <family val="2"/>
    </font>
    <font>
      <u val="single"/>
      <sz val="10"/>
      <color indexed="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color indexed="8"/>
      </right>
      <top>
        <color indexed="63"/>
      </top>
      <bottom style="thin"/>
    </border>
    <border>
      <left style="thin"/>
      <right style="thin"/>
      <top>
        <color indexed="63"/>
      </top>
      <bottom>
        <color indexed="63"/>
      </bottom>
    </border>
    <border>
      <left style="thin">
        <color indexed="8"/>
      </left>
      <right>
        <color indexed="63"/>
      </right>
      <top>
        <color indexed="63"/>
      </top>
      <bottom style="double"/>
    </border>
    <border>
      <left style="thin"/>
      <right style="thin">
        <color indexed="8"/>
      </right>
      <top>
        <color indexed="63"/>
      </top>
      <bottom style="double"/>
    </border>
    <border>
      <left style="thin">
        <color indexed="8"/>
      </left>
      <right style="thin">
        <color indexed="8"/>
      </right>
      <top>
        <color indexed="63"/>
      </top>
      <bottom style="double"/>
    </border>
    <border>
      <left>
        <color indexed="63"/>
      </left>
      <right>
        <color indexed="63"/>
      </right>
      <top>
        <color indexed="63"/>
      </top>
      <bottom style="thin"/>
    </border>
    <border>
      <left style="thin"/>
      <right style="thin"/>
      <top>
        <color indexed="63"/>
      </top>
      <bottom style="double"/>
    </border>
    <border>
      <left>
        <color indexed="63"/>
      </left>
      <right style="thin"/>
      <top style="thin"/>
      <bottom style="thin"/>
    </border>
    <border>
      <left>
        <color indexed="63"/>
      </left>
      <right style="thin"/>
      <top style="thin"/>
      <bottom style="thin">
        <color indexed="8"/>
      </bottom>
    </border>
    <border>
      <left style="thin"/>
      <right style="thin"/>
      <top>
        <color indexed="63"/>
      </top>
      <bottom style="thin">
        <color indexed="22"/>
      </bottom>
    </border>
    <border>
      <left style="thin">
        <color indexed="8"/>
      </left>
      <right style="thin"/>
      <top style="thin"/>
      <bottom style="thin"/>
    </border>
    <border>
      <left style="thin"/>
      <right>
        <color indexed="63"/>
      </right>
      <top>
        <color indexed="63"/>
      </top>
      <bottom>
        <color indexed="63"/>
      </bottom>
    </border>
    <border>
      <left style="thin"/>
      <right style="thin"/>
      <top style="thin">
        <color indexed="22"/>
      </top>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thin"/>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indexed="8"/>
      </top>
      <bottom>
        <color indexed="63"/>
      </bottom>
    </border>
    <border>
      <left style="thin"/>
      <right style="thin"/>
      <top style="thin">
        <color indexed="8"/>
      </top>
      <bottom>
        <color indexed="63"/>
      </bottom>
    </border>
    <border>
      <left style="thin">
        <color indexed="8"/>
      </left>
      <right style="thin"/>
      <top>
        <color indexed="63"/>
      </top>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double"/>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0" fontId="3" fillId="0" borderId="10" xfId="77" applyFont="1" applyFill="1" applyBorder="1" applyAlignment="1">
      <alignment horizontal="left" wrapText="1"/>
      <protection/>
    </xf>
    <xf numFmtId="0" fontId="3" fillId="33" borderId="11" xfId="75" applyFont="1" applyFill="1" applyBorder="1" applyAlignment="1">
      <alignment horizontal="center"/>
      <protection/>
    </xf>
    <xf numFmtId="0" fontId="2" fillId="33" borderId="11" xfId="0" applyFont="1" applyFill="1" applyBorder="1" applyAlignment="1">
      <alignment horizontal="center" wrapText="1"/>
    </xf>
    <xf numFmtId="0" fontId="2" fillId="0" borderId="12" xfId="0" applyFont="1" applyBorder="1" applyAlignment="1">
      <alignment horizontal="center" vertical="center" wrapText="1"/>
    </xf>
    <xf numFmtId="3" fontId="2" fillId="34" borderId="12" xfId="0" applyNumberFormat="1" applyFont="1" applyFill="1" applyBorder="1" applyAlignment="1">
      <alignment/>
    </xf>
    <xf numFmtId="0" fontId="5" fillId="34" borderId="11" xfId="0" applyFont="1" applyFill="1" applyBorder="1" applyAlignment="1">
      <alignment horizontal="center" wrapText="1"/>
    </xf>
    <xf numFmtId="0" fontId="2"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2" fillId="35" borderId="14" xfId="0" applyFont="1" applyFill="1" applyBorder="1" applyAlignment="1">
      <alignment/>
    </xf>
    <xf numFmtId="0" fontId="3" fillId="0" borderId="15" xfId="77" applyFont="1" applyFill="1" applyBorder="1" applyAlignment="1">
      <alignment horizontal="left" wrapText="1"/>
      <protection/>
    </xf>
    <xf numFmtId="0" fontId="2" fillId="0" borderId="16" xfId="0" applyFont="1" applyBorder="1" applyAlignment="1">
      <alignment/>
    </xf>
    <xf numFmtId="0" fontId="5" fillId="0" borderId="14" xfId="0" applyFont="1" applyBorder="1" applyAlignment="1">
      <alignment/>
    </xf>
    <xf numFmtId="3" fontId="5" fillId="34" borderId="11" xfId="0" applyNumberFormat="1" applyFont="1" applyFill="1" applyBorder="1" applyAlignment="1">
      <alignment/>
    </xf>
    <xf numFmtId="164" fontId="5" fillId="0" borderId="11" xfId="0" applyNumberFormat="1" applyFont="1" applyBorder="1" applyAlignment="1">
      <alignment/>
    </xf>
    <xf numFmtId="164" fontId="4" fillId="33" borderId="11" xfId="0" applyNumberFormat="1" applyFont="1" applyFill="1" applyBorder="1" applyAlignment="1">
      <alignment/>
    </xf>
    <xf numFmtId="0" fontId="2" fillId="35" borderId="17" xfId="0" applyFont="1" applyFill="1" applyBorder="1" applyAlignment="1">
      <alignment/>
    </xf>
    <xf numFmtId="0" fontId="2" fillId="35" borderId="18" xfId="0" applyFont="1" applyFill="1" applyBorder="1" applyAlignment="1">
      <alignment/>
    </xf>
    <xf numFmtId="0" fontId="3" fillId="0" borderId="19" xfId="77" applyFont="1" applyFill="1" applyBorder="1" applyAlignment="1">
      <alignment horizontal="right" wrapText="1"/>
      <protection/>
    </xf>
    <xf numFmtId="0" fontId="3" fillId="0" borderId="20" xfId="77" applyFont="1" applyFill="1" applyBorder="1" applyAlignment="1">
      <alignment horizontal="left" wrapText="1"/>
      <protection/>
    </xf>
    <xf numFmtId="0" fontId="2" fillId="0" borderId="20" xfId="0" applyFont="1" applyBorder="1" applyAlignment="1">
      <alignment/>
    </xf>
    <xf numFmtId="0" fontId="5" fillId="0" borderId="21" xfId="0" applyFont="1" applyBorder="1" applyAlignment="1">
      <alignment horizontal="left"/>
    </xf>
    <xf numFmtId="3" fontId="5" fillId="34" borderId="19" xfId="0" applyNumberFormat="1" applyFont="1" applyFill="1" applyBorder="1" applyAlignment="1">
      <alignment/>
    </xf>
    <xf numFmtId="0" fontId="3" fillId="0" borderId="22" xfId="77" applyFont="1" applyFill="1" applyBorder="1" applyAlignment="1">
      <alignment horizontal="right" wrapText="1"/>
      <protection/>
    </xf>
    <xf numFmtId="0" fontId="3" fillId="0" borderId="12" xfId="77" applyFont="1" applyFill="1" applyBorder="1" applyAlignment="1">
      <alignment horizontal="right" wrapText="1"/>
      <protection/>
    </xf>
    <xf numFmtId="0" fontId="2" fillId="0" borderId="23" xfId="0" applyFont="1" applyBorder="1" applyAlignment="1">
      <alignment/>
    </xf>
    <xf numFmtId="0" fontId="5" fillId="0" borderId="24" xfId="0" applyFont="1" applyBorder="1" applyAlignment="1">
      <alignment horizontal="left"/>
    </xf>
    <xf numFmtId="3" fontId="5" fillId="34" borderId="25" xfId="0" applyNumberFormat="1" applyFont="1" applyFill="1" applyBorder="1" applyAlignment="1">
      <alignment/>
    </xf>
    <xf numFmtId="164" fontId="5" fillId="0" borderId="20" xfId="0" applyNumberFormat="1" applyFont="1" applyBorder="1" applyAlignment="1">
      <alignment/>
    </xf>
    <xf numFmtId="164" fontId="5" fillId="0" borderId="26" xfId="0" applyNumberFormat="1" applyFont="1" applyBorder="1" applyAlignment="1">
      <alignment/>
    </xf>
    <xf numFmtId="164" fontId="5" fillId="0" borderId="13" xfId="0" applyNumberFormat="1" applyFont="1" applyBorder="1" applyAlignment="1">
      <alignment/>
    </xf>
    <xf numFmtId="164" fontId="5" fillId="0" borderId="25" xfId="0" applyNumberFormat="1" applyFont="1" applyBorder="1" applyAlignment="1">
      <alignment/>
    </xf>
    <xf numFmtId="164" fontId="5" fillId="0" borderId="27" xfId="0" applyNumberFormat="1" applyFont="1" applyBorder="1" applyAlignment="1">
      <alignment/>
    </xf>
    <xf numFmtId="0" fontId="2" fillId="35" borderId="28" xfId="0" applyFont="1" applyFill="1" applyBorder="1" applyAlignment="1">
      <alignment/>
    </xf>
    <xf numFmtId="164" fontId="4" fillId="33" borderId="16" xfId="0" applyNumberFormat="1" applyFont="1" applyFill="1" applyBorder="1" applyAlignment="1">
      <alignment/>
    </xf>
    <xf numFmtId="164" fontId="4" fillId="33" borderId="25" xfId="0" applyNumberFormat="1" applyFont="1" applyFill="1" applyBorder="1" applyAlignment="1">
      <alignment/>
    </xf>
    <xf numFmtId="0" fontId="2" fillId="35" borderId="29" xfId="0" applyFont="1" applyFill="1" applyBorder="1" applyAlignment="1">
      <alignment/>
    </xf>
    <xf numFmtId="164" fontId="5" fillId="0" borderId="12" xfId="0" applyNumberFormat="1" applyFont="1" applyBorder="1" applyAlignment="1">
      <alignment/>
    </xf>
    <xf numFmtId="164" fontId="3" fillId="0" borderId="30" xfId="77" applyNumberFormat="1" applyFont="1" applyFill="1" applyBorder="1" applyAlignment="1">
      <alignment horizontal="right" wrapText="1"/>
      <protection/>
    </xf>
    <xf numFmtId="164" fontId="5" fillId="0" borderId="0" xfId="0" applyNumberFormat="1" applyFont="1" applyAlignment="1">
      <alignment/>
    </xf>
    <xf numFmtId="164" fontId="5" fillId="0" borderId="31" xfId="0" applyNumberFormat="1" applyFont="1" applyBorder="1" applyAlignment="1">
      <alignment/>
    </xf>
    <xf numFmtId="164" fontId="3" fillId="36" borderId="30" xfId="77" applyNumberFormat="1" applyFont="1" applyFill="1" applyBorder="1" applyAlignment="1">
      <alignment horizontal="right" wrapText="1"/>
      <protection/>
    </xf>
    <xf numFmtId="164" fontId="4" fillId="33" borderId="13" xfId="0" applyNumberFormat="1" applyFont="1" applyFill="1" applyBorder="1" applyAlignment="1">
      <alignment/>
    </xf>
    <xf numFmtId="164" fontId="4" fillId="33" borderId="31" xfId="0" applyNumberFormat="1" applyFont="1" applyFill="1" applyBorder="1" applyAlignment="1">
      <alignment/>
    </xf>
    <xf numFmtId="0" fontId="2" fillId="35" borderId="16" xfId="0" applyFont="1" applyFill="1" applyBorder="1" applyAlignment="1">
      <alignment/>
    </xf>
    <xf numFmtId="0" fontId="6" fillId="0" borderId="0" xfId="0" applyFont="1" applyAlignment="1">
      <alignment horizontal="center" vertical="center"/>
    </xf>
    <xf numFmtId="0" fontId="3" fillId="0" borderId="32" xfId="77" applyFont="1" applyFill="1" applyBorder="1" applyAlignment="1">
      <alignment horizontal="left" wrapText="1"/>
      <protection/>
    </xf>
    <xf numFmtId="164" fontId="3" fillId="0" borderId="33" xfId="77" applyNumberFormat="1" applyFont="1" applyFill="1" applyBorder="1" applyAlignment="1">
      <alignment horizontal="right" wrapText="1"/>
      <protection/>
    </xf>
    <xf numFmtId="164" fontId="3" fillId="36" borderId="33" xfId="77" applyNumberFormat="1" applyFont="1" applyFill="1" applyBorder="1" applyAlignment="1">
      <alignment horizontal="right" wrapText="1"/>
      <protection/>
    </xf>
    <xf numFmtId="0" fontId="2" fillId="0" borderId="0" xfId="0" applyFont="1" applyBorder="1" applyAlignment="1">
      <alignment/>
    </xf>
    <xf numFmtId="0" fontId="3" fillId="0" borderId="13" xfId="78" applyFont="1" applyFill="1" applyBorder="1" applyAlignment="1">
      <alignment horizontal="right" wrapText="1"/>
      <protection/>
    </xf>
    <xf numFmtId="0" fontId="3" fillId="0" borderId="34" xfId="78" applyFont="1" applyFill="1" applyBorder="1" applyAlignment="1">
      <alignment horizontal="right" wrapText="1"/>
      <protection/>
    </xf>
    <xf numFmtId="0" fontId="3" fillId="0" borderId="35" xfId="78" applyFont="1" applyFill="1" applyBorder="1" applyAlignment="1">
      <alignment horizontal="left" wrapText="1"/>
      <protection/>
    </xf>
    <xf numFmtId="0" fontId="3" fillId="0" borderId="22" xfId="78" applyFont="1" applyFill="1" applyBorder="1" applyAlignment="1">
      <alignment horizontal="right" wrapText="1"/>
      <protection/>
    </xf>
    <xf numFmtId="0" fontId="3" fillId="0" borderId="12" xfId="78" applyFont="1" applyFill="1" applyBorder="1" applyAlignment="1">
      <alignment horizontal="right" wrapText="1"/>
      <protection/>
    </xf>
    <xf numFmtId="0" fontId="3" fillId="0" borderId="36" xfId="78" applyFont="1" applyFill="1" applyBorder="1" applyAlignment="1">
      <alignment horizontal="right" wrapText="1"/>
      <protection/>
    </xf>
    <xf numFmtId="0" fontId="3" fillId="0" borderId="20" xfId="78" applyFont="1" applyFill="1" applyBorder="1" applyAlignment="1">
      <alignment horizontal="left" wrapText="1"/>
      <protection/>
    </xf>
    <xf numFmtId="0" fontId="3" fillId="0" borderId="37" xfId="77" applyFont="1" applyFill="1" applyBorder="1" applyAlignment="1">
      <alignment horizontal="left" wrapText="1"/>
      <protection/>
    </xf>
    <xf numFmtId="3" fontId="2" fillId="34" borderId="22" xfId="0" applyNumberFormat="1" applyFont="1" applyFill="1" applyBorder="1" applyAlignment="1">
      <alignment/>
    </xf>
    <xf numFmtId="164" fontId="3" fillId="0" borderId="12" xfId="77" applyNumberFormat="1" applyFont="1" applyFill="1" applyBorder="1" applyAlignment="1">
      <alignment horizontal="right" wrapText="1"/>
      <protection/>
    </xf>
    <xf numFmtId="164" fontId="3" fillId="36" borderId="12" xfId="77" applyNumberFormat="1" applyFont="1" applyFill="1" applyBorder="1" applyAlignment="1">
      <alignment horizontal="right" wrapText="1"/>
      <protection/>
    </xf>
    <xf numFmtId="3" fontId="3" fillId="34" borderId="12" xfId="78" applyNumberFormat="1" applyFont="1" applyFill="1" applyBorder="1" applyAlignment="1">
      <alignment horizontal="right" wrapText="1"/>
      <protection/>
    </xf>
    <xf numFmtId="3" fontId="3" fillId="34" borderId="13" xfId="78" applyNumberFormat="1" applyFont="1" applyFill="1" applyBorder="1" applyAlignment="1">
      <alignment horizontal="right" wrapText="1"/>
      <protection/>
    </xf>
    <xf numFmtId="0" fontId="3" fillId="0" borderId="22" xfId="77" applyFont="1" applyFill="1" applyBorder="1" applyAlignment="1">
      <alignment wrapText="1"/>
      <protection/>
    </xf>
    <xf numFmtId="3" fontId="3" fillId="34" borderId="22" xfId="78" applyNumberFormat="1" applyFont="1" applyFill="1" applyBorder="1" applyAlignment="1">
      <alignment horizontal="right" wrapText="1"/>
      <protection/>
    </xf>
    <xf numFmtId="164" fontId="3" fillId="0" borderId="22" xfId="77" applyNumberFormat="1" applyFont="1" applyFill="1" applyBorder="1" applyAlignment="1">
      <alignment horizontal="right" wrapText="1"/>
      <protection/>
    </xf>
    <xf numFmtId="164" fontId="3" fillId="36" borderId="22" xfId="77" applyNumberFormat="1" applyFont="1" applyFill="1" applyBorder="1" applyAlignment="1">
      <alignment horizontal="right" wrapText="1"/>
      <protection/>
    </xf>
    <xf numFmtId="0" fontId="3" fillId="0" borderId="22" xfId="77" applyFont="1" applyFill="1" applyBorder="1" applyAlignment="1">
      <alignment horizontal="left" wrapText="1"/>
      <protection/>
    </xf>
    <xf numFmtId="0" fontId="6" fillId="0" borderId="0" xfId="0" applyFont="1" applyBorder="1" applyAlignment="1">
      <alignment horizontal="center" vertical="center"/>
    </xf>
    <xf numFmtId="164" fontId="3" fillId="0" borderId="38" xfId="76" applyNumberFormat="1" applyFont="1" applyBorder="1">
      <alignment/>
      <protection/>
    </xf>
    <xf numFmtId="164" fontId="3" fillId="0" borderId="0" xfId="76" applyNumberFormat="1" applyFont="1">
      <alignment/>
      <protection/>
    </xf>
    <xf numFmtId="164" fontId="3" fillId="0" borderId="39" xfId="76" applyNumberFormat="1" applyFont="1" applyBorder="1">
      <alignment/>
      <protection/>
    </xf>
    <xf numFmtId="164" fontId="3" fillId="0" borderId="13" xfId="77" applyNumberFormat="1" applyFont="1" applyFill="1" applyBorder="1" applyAlignment="1">
      <alignment horizontal="right" wrapText="1"/>
      <protection/>
    </xf>
    <xf numFmtId="164" fontId="3" fillId="0" borderId="40" xfId="76" applyNumberFormat="1" applyFont="1" applyBorder="1">
      <alignment/>
      <protection/>
    </xf>
    <xf numFmtId="164" fontId="3" fillId="0" borderId="10" xfId="76" applyNumberFormat="1" applyFont="1" applyBorder="1">
      <alignment/>
      <protection/>
    </xf>
    <xf numFmtId="164" fontId="3" fillId="0" borderId="26" xfId="76" applyNumberFormat="1" applyFont="1" applyBorder="1">
      <alignment/>
      <protection/>
    </xf>
    <xf numFmtId="164" fontId="3" fillId="0" borderId="41" xfId="76" applyNumberFormat="1" applyFont="1" applyBorder="1">
      <alignment/>
      <protection/>
    </xf>
    <xf numFmtId="164" fontId="3" fillId="0" borderId="42" xfId="77" applyNumberFormat="1" applyFont="1" applyFill="1" applyBorder="1" applyAlignment="1">
      <alignment horizontal="right" wrapText="1"/>
      <protection/>
    </xf>
    <xf numFmtId="164" fontId="3" fillId="0" borderId="32" xfId="76" applyNumberFormat="1" applyFont="1" applyBorder="1">
      <alignment/>
      <protection/>
    </xf>
    <xf numFmtId="164" fontId="3" fillId="0" borderId="0" xfId="76" applyNumberFormat="1" applyFont="1" applyBorder="1">
      <alignment/>
      <protection/>
    </xf>
    <xf numFmtId="164" fontId="5" fillId="0" borderId="21" xfId="0" applyNumberFormat="1" applyFont="1" applyBorder="1" applyAlignment="1">
      <alignment/>
    </xf>
    <xf numFmtId="164" fontId="3" fillId="36" borderId="43" xfId="77" applyNumberFormat="1" applyFont="1" applyFill="1" applyBorder="1" applyAlignment="1">
      <alignment horizontal="right" wrapText="1"/>
      <protection/>
    </xf>
    <xf numFmtId="164" fontId="3" fillId="0" borderId="43" xfId="77" applyNumberFormat="1" applyFont="1" applyFill="1" applyBorder="1" applyAlignment="1">
      <alignment horizontal="right" wrapText="1"/>
      <protection/>
    </xf>
    <xf numFmtId="0" fontId="3" fillId="0" borderId="33" xfId="77" applyFont="1" applyFill="1" applyBorder="1" applyAlignment="1">
      <alignment horizontal="right" wrapText="1"/>
      <protection/>
    </xf>
    <xf numFmtId="0" fontId="3" fillId="0" borderId="33" xfId="77" applyFont="1" applyFill="1" applyBorder="1" applyAlignment="1">
      <alignment wrapText="1"/>
      <protection/>
    </xf>
    <xf numFmtId="0" fontId="3" fillId="0" borderId="33" xfId="78" applyFont="1" applyFill="1" applyBorder="1" applyAlignment="1">
      <alignment wrapText="1"/>
      <protection/>
    </xf>
    <xf numFmtId="0" fontId="3" fillId="0" borderId="13" xfId="78" applyFont="1" applyFill="1" applyBorder="1" applyAlignment="1">
      <alignment wrapText="1"/>
      <protection/>
    </xf>
    <xf numFmtId="0" fontId="3" fillId="0" borderId="12" xfId="77" applyFont="1" applyFill="1" applyBorder="1" applyAlignment="1">
      <alignment wrapText="1"/>
      <protection/>
    </xf>
    <xf numFmtId="0" fontId="3" fillId="0" borderId="12" xfId="78" applyFont="1" applyFill="1" applyBorder="1" applyAlignment="1">
      <alignment wrapText="1"/>
      <protection/>
    </xf>
    <xf numFmtId="0" fontId="3" fillId="0" borderId="22" xfId="78" applyFont="1" applyFill="1" applyBorder="1" applyAlignment="1">
      <alignment wrapText="1"/>
      <protection/>
    </xf>
    <xf numFmtId="0" fontId="3" fillId="0" borderId="44" xfId="78" applyFont="1" applyFill="1" applyBorder="1" applyAlignment="1">
      <alignment horizontal="right" wrapText="1"/>
      <protection/>
    </xf>
    <xf numFmtId="0" fontId="3" fillId="0" borderId="45" xfId="78" applyFont="1" applyFill="1" applyBorder="1" applyAlignment="1">
      <alignment horizontal="left" wrapText="1"/>
      <protection/>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46"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3" xfId="68"/>
    <cellStyle name="Normal 4" xfId="69"/>
    <cellStyle name="Normal 5" xfId="70"/>
    <cellStyle name="Normal 6" xfId="71"/>
    <cellStyle name="Normal 7" xfId="72"/>
    <cellStyle name="Normal 8" xfId="73"/>
    <cellStyle name="Normal 9" xfId="74"/>
    <cellStyle name="Normal_800" xfId="75"/>
    <cellStyle name="Normal_Other Objects - 800" xfId="76"/>
    <cellStyle name="Normal_Sheet1" xfId="77"/>
    <cellStyle name="Normal_Sheet1_Other Uses of Funds - 900" xfId="78"/>
    <cellStyle name="Note" xfId="79"/>
    <cellStyle name="Output" xfId="80"/>
    <cellStyle name="Percent" xfId="81"/>
    <cellStyle name="Title" xfId="82"/>
    <cellStyle name="Total" xfId="83"/>
    <cellStyle name="Warning Text" xfId="84"/>
  </cellStyles>
  <dxfs count="31">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
  <sheetViews>
    <sheetView tabSelected="1" view="pageBreakPreview" zoomScale="6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3" sqref="B3"/>
    </sheetView>
  </sheetViews>
  <sheetFormatPr defaultColWidth="9.140625" defaultRowHeight="12.75"/>
  <cols>
    <col min="1" max="1" width="5.421875" style="1" customWidth="1"/>
    <col min="2" max="2" width="44.7109375" style="1" customWidth="1"/>
    <col min="3" max="3" width="14.8515625" style="1" customWidth="1"/>
    <col min="4" max="4" width="17.28125" style="1" customWidth="1"/>
    <col min="5" max="5" width="10.8515625" style="1" customWidth="1"/>
    <col min="6" max="6" width="19.00390625" style="1" customWidth="1"/>
    <col min="7" max="7" width="10.7109375" style="1" customWidth="1"/>
    <col min="8" max="8" width="18.140625" style="1" customWidth="1"/>
    <col min="9" max="9" width="10.8515625" style="1" customWidth="1"/>
    <col min="10" max="10" width="16.7109375" style="1" customWidth="1"/>
    <col min="11" max="11" width="10.8515625" style="1" customWidth="1"/>
    <col min="12" max="12" width="20.28125" style="1" customWidth="1"/>
    <col min="13" max="13" width="10.57421875" style="1" customWidth="1"/>
    <col min="14" max="16384" width="9.140625" style="1" customWidth="1"/>
  </cols>
  <sheetData>
    <row r="1" spans="1:14" s="46" customFormat="1" ht="63" customHeight="1">
      <c r="A1" s="93" t="s">
        <v>113</v>
      </c>
      <c r="B1" s="93"/>
      <c r="C1" s="69"/>
      <c r="D1" s="99" t="s">
        <v>112</v>
      </c>
      <c r="E1" s="93"/>
      <c r="F1" s="93"/>
      <c r="G1" s="93"/>
      <c r="H1" s="99" t="s">
        <v>112</v>
      </c>
      <c r="I1" s="99"/>
      <c r="J1" s="99"/>
      <c r="K1" s="99"/>
      <c r="L1" s="99" t="s">
        <v>112</v>
      </c>
      <c r="M1" s="99"/>
      <c r="N1" s="99"/>
    </row>
    <row r="2" spans="1:13" ht="29.25" customHeight="1">
      <c r="A2" s="94"/>
      <c r="B2" s="94"/>
      <c r="C2" s="97" t="s">
        <v>124</v>
      </c>
      <c r="D2" s="9" t="s">
        <v>4</v>
      </c>
      <c r="E2" s="5"/>
      <c r="F2" s="9" t="s">
        <v>6</v>
      </c>
      <c r="G2" s="8"/>
      <c r="H2" s="9" t="s">
        <v>10</v>
      </c>
      <c r="I2" s="5"/>
      <c r="J2" s="9" t="s">
        <v>11</v>
      </c>
      <c r="K2" s="8"/>
      <c r="L2" s="95" t="s">
        <v>7</v>
      </c>
      <c r="M2" s="8"/>
    </row>
    <row r="3" spans="1:13" ht="27" customHeight="1">
      <c r="A3" s="3" t="s">
        <v>0</v>
      </c>
      <c r="B3" s="3" t="s">
        <v>1</v>
      </c>
      <c r="C3" s="98"/>
      <c r="D3" s="4" t="s">
        <v>3</v>
      </c>
      <c r="E3" s="7" t="s">
        <v>2</v>
      </c>
      <c r="F3" s="4" t="s">
        <v>5</v>
      </c>
      <c r="G3" s="7" t="s">
        <v>2</v>
      </c>
      <c r="H3" s="4" t="s">
        <v>8</v>
      </c>
      <c r="I3" s="7" t="s">
        <v>2</v>
      </c>
      <c r="J3" s="4" t="s">
        <v>9</v>
      </c>
      <c r="K3" s="7" t="s">
        <v>2</v>
      </c>
      <c r="L3" s="96"/>
      <c r="M3" s="7" t="s">
        <v>2</v>
      </c>
    </row>
    <row r="4" spans="1:13" ht="12.75">
      <c r="A4" s="64">
        <v>1</v>
      </c>
      <c r="B4" s="64" t="s">
        <v>12</v>
      </c>
      <c r="C4" s="65">
        <v>9435</v>
      </c>
      <c r="D4" s="70">
        <v>655000</v>
      </c>
      <c r="E4" s="66">
        <f>D4/$C4</f>
        <v>69.4223635400106</v>
      </c>
      <c r="F4" s="70">
        <v>0</v>
      </c>
      <c r="G4" s="66">
        <f>F4/$C4</f>
        <v>0</v>
      </c>
      <c r="H4" s="70">
        <v>5862830</v>
      </c>
      <c r="I4" s="66">
        <f>H4/$C4</f>
        <v>621.3916269210387</v>
      </c>
      <c r="J4" s="70">
        <v>388577</v>
      </c>
      <c r="K4" s="66">
        <f>J4/$C4</f>
        <v>41.184631690514045</v>
      </c>
      <c r="L4" s="67">
        <f>D4+F4+H4+J4</f>
        <v>6906407</v>
      </c>
      <c r="M4" s="66">
        <f>L4/$C4</f>
        <v>731.9986221515634</v>
      </c>
    </row>
    <row r="5" spans="1:13" ht="12.75">
      <c r="A5" s="24">
        <v>2</v>
      </c>
      <c r="B5" s="64" t="s">
        <v>13</v>
      </c>
      <c r="C5" s="65">
        <v>4249</v>
      </c>
      <c r="D5" s="71">
        <v>1312000</v>
      </c>
      <c r="E5" s="66">
        <f aca="true" t="shared" si="0" ref="E5:E70">D5/$C5</f>
        <v>308.77853612614734</v>
      </c>
      <c r="F5" s="71">
        <v>0</v>
      </c>
      <c r="G5" s="66">
        <f aca="true" t="shared" si="1" ref="G5:G70">F5/$C5</f>
        <v>0</v>
      </c>
      <c r="H5" s="71">
        <v>1650111</v>
      </c>
      <c r="I5" s="66">
        <f aca="true" t="shared" si="2" ref="I5:I70">H5/$C5</f>
        <v>388.3527888915039</v>
      </c>
      <c r="J5" s="71">
        <v>129266</v>
      </c>
      <c r="K5" s="66">
        <f aca="true" t="shared" si="3" ref="K5:K70">J5/$C5</f>
        <v>30.422687691221462</v>
      </c>
      <c r="L5" s="67">
        <f aca="true" t="shared" si="4" ref="L5:L68">D5+F5+H5+J5</f>
        <v>3091377</v>
      </c>
      <c r="M5" s="66">
        <f aca="true" t="shared" si="5" ref="M5:M70">L5/$C5</f>
        <v>727.5540127088726</v>
      </c>
    </row>
    <row r="6" spans="1:13" ht="12.75">
      <c r="A6" s="24">
        <v>3</v>
      </c>
      <c r="B6" s="64" t="s">
        <v>14</v>
      </c>
      <c r="C6" s="65">
        <v>18635</v>
      </c>
      <c r="D6" s="71">
        <v>4176409</v>
      </c>
      <c r="E6" s="66">
        <f t="shared" si="0"/>
        <v>224.1163938824792</v>
      </c>
      <c r="F6" s="71">
        <v>0</v>
      </c>
      <c r="G6" s="66">
        <f t="shared" si="1"/>
        <v>0</v>
      </c>
      <c r="H6" s="71">
        <v>778234</v>
      </c>
      <c r="I6" s="66">
        <f t="shared" si="2"/>
        <v>41.761953313657095</v>
      </c>
      <c r="J6" s="71">
        <v>520679</v>
      </c>
      <c r="K6" s="66">
        <f t="shared" si="3"/>
        <v>27.94091762811913</v>
      </c>
      <c r="L6" s="67">
        <f t="shared" si="4"/>
        <v>5475322</v>
      </c>
      <c r="M6" s="66">
        <f t="shared" si="5"/>
        <v>293.8192648242554</v>
      </c>
    </row>
    <row r="7" spans="1:13" ht="12.75">
      <c r="A7" s="24">
        <v>4</v>
      </c>
      <c r="B7" s="64" t="s">
        <v>15</v>
      </c>
      <c r="C7" s="65">
        <v>4140</v>
      </c>
      <c r="D7" s="71">
        <v>347000</v>
      </c>
      <c r="E7" s="66">
        <f t="shared" si="0"/>
        <v>83.81642512077295</v>
      </c>
      <c r="F7" s="71">
        <v>0</v>
      </c>
      <c r="G7" s="66">
        <f t="shared" si="1"/>
        <v>0</v>
      </c>
      <c r="H7" s="71">
        <v>588093</v>
      </c>
      <c r="I7" s="66">
        <f t="shared" si="2"/>
        <v>142.05144927536233</v>
      </c>
      <c r="J7" s="71">
        <v>338345</v>
      </c>
      <c r="K7" s="66">
        <f t="shared" si="3"/>
        <v>81.72584541062803</v>
      </c>
      <c r="L7" s="67">
        <f t="shared" si="4"/>
        <v>1273438</v>
      </c>
      <c r="M7" s="66">
        <f t="shared" si="5"/>
        <v>307.59371980676326</v>
      </c>
    </row>
    <row r="8" spans="1:13" ht="12.75">
      <c r="A8" s="24">
        <v>5</v>
      </c>
      <c r="B8" s="68" t="s">
        <v>16</v>
      </c>
      <c r="C8" s="59">
        <v>6111</v>
      </c>
      <c r="D8" s="71">
        <v>191412</v>
      </c>
      <c r="E8" s="66">
        <f t="shared" si="0"/>
        <v>31.322533136966126</v>
      </c>
      <c r="F8" s="71">
        <v>0</v>
      </c>
      <c r="G8" s="66">
        <f t="shared" si="1"/>
        <v>0</v>
      </c>
      <c r="H8" s="71">
        <v>17060989</v>
      </c>
      <c r="I8" s="66">
        <f t="shared" si="2"/>
        <v>2791.848960890198</v>
      </c>
      <c r="J8" s="71">
        <v>802574</v>
      </c>
      <c r="K8" s="66">
        <f t="shared" si="3"/>
        <v>131.33267877597774</v>
      </c>
      <c r="L8" s="67">
        <f t="shared" si="4"/>
        <v>18054975</v>
      </c>
      <c r="M8" s="66">
        <f t="shared" si="5"/>
        <v>2954.504172803142</v>
      </c>
    </row>
    <row r="9" spans="1:13" ht="12.75">
      <c r="A9" s="24">
        <v>6</v>
      </c>
      <c r="B9" s="64" t="s">
        <v>17</v>
      </c>
      <c r="C9" s="65">
        <v>6071</v>
      </c>
      <c r="D9" s="71">
        <v>1289876</v>
      </c>
      <c r="E9" s="66">
        <f t="shared" si="0"/>
        <v>212.46516224674684</v>
      </c>
      <c r="F9" s="71">
        <v>0</v>
      </c>
      <c r="G9" s="66">
        <f t="shared" si="1"/>
        <v>0</v>
      </c>
      <c r="H9" s="71">
        <v>2644</v>
      </c>
      <c r="I9" s="66">
        <f t="shared" si="2"/>
        <v>0.435513095042003</v>
      </c>
      <c r="J9" s="71">
        <v>457975</v>
      </c>
      <c r="K9" s="66">
        <f t="shared" si="3"/>
        <v>75.43650140009883</v>
      </c>
      <c r="L9" s="67">
        <f t="shared" si="4"/>
        <v>1750495</v>
      </c>
      <c r="M9" s="66">
        <f t="shared" si="5"/>
        <v>288.3371767418877</v>
      </c>
    </row>
    <row r="10" spans="1:13" ht="12.75">
      <c r="A10" s="24">
        <v>7</v>
      </c>
      <c r="B10" s="64" t="s">
        <v>18</v>
      </c>
      <c r="C10" s="65">
        <v>2308</v>
      </c>
      <c r="D10" s="71">
        <v>789618</v>
      </c>
      <c r="E10" s="66">
        <f t="shared" si="0"/>
        <v>342.1221837088388</v>
      </c>
      <c r="F10" s="71">
        <v>0</v>
      </c>
      <c r="G10" s="66">
        <f t="shared" si="1"/>
        <v>0</v>
      </c>
      <c r="H10" s="71">
        <v>1112242</v>
      </c>
      <c r="I10" s="66">
        <f t="shared" si="2"/>
        <v>481.90727902946276</v>
      </c>
      <c r="J10" s="71">
        <v>173645</v>
      </c>
      <c r="K10" s="66">
        <f t="shared" si="3"/>
        <v>75.23613518197574</v>
      </c>
      <c r="L10" s="67">
        <f t="shared" si="4"/>
        <v>2075505</v>
      </c>
      <c r="M10" s="66">
        <f t="shared" si="5"/>
        <v>899.2655979202773</v>
      </c>
    </row>
    <row r="11" spans="1:13" ht="12.75">
      <c r="A11" s="24">
        <v>8</v>
      </c>
      <c r="B11" s="64" t="s">
        <v>19</v>
      </c>
      <c r="C11" s="65">
        <v>19586</v>
      </c>
      <c r="D11" s="71">
        <v>6538274</v>
      </c>
      <c r="E11" s="66">
        <f t="shared" si="0"/>
        <v>333.8238537731032</v>
      </c>
      <c r="F11" s="71">
        <v>0</v>
      </c>
      <c r="G11" s="66">
        <f t="shared" si="1"/>
        <v>0</v>
      </c>
      <c r="H11" s="71">
        <v>66142697</v>
      </c>
      <c r="I11" s="66">
        <f t="shared" si="2"/>
        <v>3377.039569079955</v>
      </c>
      <c r="J11" s="71">
        <v>375515</v>
      </c>
      <c r="K11" s="66">
        <f t="shared" si="3"/>
        <v>19.17262330235883</v>
      </c>
      <c r="L11" s="67">
        <f t="shared" si="4"/>
        <v>73056486</v>
      </c>
      <c r="M11" s="66">
        <f t="shared" si="5"/>
        <v>3730.0360461554174</v>
      </c>
    </row>
    <row r="12" spans="1:13" ht="12.75">
      <c r="A12" s="24">
        <v>9</v>
      </c>
      <c r="B12" s="64" t="s">
        <v>20</v>
      </c>
      <c r="C12" s="65">
        <v>42865</v>
      </c>
      <c r="D12" s="71">
        <v>4249545</v>
      </c>
      <c r="E12" s="66">
        <f t="shared" si="0"/>
        <v>99.13787472296745</v>
      </c>
      <c r="F12" s="71">
        <v>0</v>
      </c>
      <c r="G12" s="66">
        <f t="shared" si="1"/>
        <v>0</v>
      </c>
      <c r="H12" s="71">
        <v>6493519</v>
      </c>
      <c r="I12" s="66">
        <f t="shared" si="2"/>
        <v>151.4876705937245</v>
      </c>
      <c r="J12" s="71">
        <v>2022169</v>
      </c>
      <c r="K12" s="66">
        <f t="shared" si="3"/>
        <v>47.17529452933629</v>
      </c>
      <c r="L12" s="67">
        <f t="shared" si="4"/>
        <v>12765233</v>
      </c>
      <c r="M12" s="66">
        <f t="shared" si="5"/>
        <v>297.8008398460282</v>
      </c>
    </row>
    <row r="13" spans="1:13" ht="12.75">
      <c r="A13" s="24">
        <v>10</v>
      </c>
      <c r="B13" s="68" t="s">
        <v>21</v>
      </c>
      <c r="C13" s="59">
        <v>32522</v>
      </c>
      <c r="D13" s="71">
        <v>17277134</v>
      </c>
      <c r="E13" s="66">
        <f t="shared" si="0"/>
        <v>531.2445114076625</v>
      </c>
      <c r="F13" s="71">
        <v>9823143</v>
      </c>
      <c r="G13" s="66">
        <f t="shared" si="1"/>
        <v>302.04609187626835</v>
      </c>
      <c r="H13" s="71">
        <v>11415484</v>
      </c>
      <c r="I13" s="66">
        <f t="shared" si="2"/>
        <v>351.0080560851116</v>
      </c>
      <c r="J13" s="71">
        <v>957684</v>
      </c>
      <c r="K13" s="66">
        <f t="shared" si="3"/>
        <v>29.447266465777012</v>
      </c>
      <c r="L13" s="67">
        <f t="shared" si="4"/>
        <v>39473445</v>
      </c>
      <c r="M13" s="66">
        <f t="shared" si="5"/>
        <v>1213.7459258348194</v>
      </c>
    </row>
    <row r="14" spans="1:13" ht="12.75">
      <c r="A14" s="24">
        <v>11</v>
      </c>
      <c r="B14" s="64" t="s">
        <v>22</v>
      </c>
      <c r="C14" s="65">
        <v>1753</v>
      </c>
      <c r="D14" s="71">
        <v>12727</v>
      </c>
      <c r="E14" s="66">
        <f t="shared" si="0"/>
        <v>7.260125499144324</v>
      </c>
      <c r="F14" s="71">
        <v>0</v>
      </c>
      <c r="G14" s="66">
        <f t="shared" si="1"/>
        <v>0</v>
      </c>
      <c r="H14" s="71">
        <v>0</v>
      </c>
      <c r="I14" s="66">
        <f t="shared" si="2"/>
        <v>0</v>
      </c>
      <c r="J14" s="71">
        <v>87117</v>
      </c>
      <c r="K14" s="66">
        <f t="shared" si="3"/>
        <v>49.69594980034227</v>
      </c>
      <c r="L14" s="67">
        <f t="shared" si="4"/>
        <v>99844</v>
      </c>
      <c r="M14" s="66">
        <f t="shared" si="5"/>
        <v>56.95607529948659</v>
      </c>
    </row>
    <row r="15" spans="1:13" ht="12.75">
      <c r="A15" s="24">
        <v>12</v>
      </c>
      <c r="B15" s="64" t="s">
        <v>23</v>
      </c>
      <c r="C15" s="65">
        <v>1532</v>
      </c>
      <c r="D15" s="71">
        <v>1005000</v>
      </c>
      <c r="E15" s="66">
        <f t="shared" si="0"/>
        <v>656.0052219321149</v>
      </c>
      <c r="F15" s="71">
        <v>0</v>
      </c>
      <c r="G15" s="66">
        <f t="shared" si="1"/>
        <v>0</v>
      </c>
      <c r="H15" s="71">
        <v>7286727</v>
      </c>
      <c r="I15" s="66">
        <f t="shared" si="2"/>
        <v>4756.349216710183</v>
      </c>
      <c r="J15" s="71">
        <v>26217</v>
      </c>
      <c r="K15" s="66">
        <f t="shared" si="3"/>
        <v>17.112924281984334</v>
      </c>
      <c r="L15" s="67">
        <f t="shared" si="4"/>
        <v>8317944</v>
      </c>
      <c r="M15" s="66">
        <f t="shared" si="5"/>
        <v>5429.467362924282</v>
      </c>
    </row>
    <row r="16" spans="1:13" ht="12.75">
      <c r="A16" s="24">
        <v>13</v>
      </c>
      <c r="B16" s="64" t="s">
        <v>24</v>
      </c>
      <c r="C16" s="65">
        <v>1707</v>
      </c>
      <c r="D16" s="71">
        <v>198182</v>
      </c>
      <c r="E16" s="66">
        <f t="shared" si="0"/>
        <v>116.099589923843</v>
      </c>
      <c r="F16" s="71">
        <v>860</v>
      </c>
      <c r="G16" s="66">
        <f t="shared" si="1"/>
        <v>0.5038078500292912</v>
      </c>
      <c r="H16" s="71">
        <v>66949</v>
      </c>
      <c r="I16" s="66">
        <f t="shared" si="2"/>
        <v>39.22026947861746</v>
      </c>
      <c r="J16" s="71">
        <v>182915</v>
      </c>
      <c r="K16" s="66">
        <f t="shared" si="3"/>
        <v>107.15582893966022</v>
      </c>
      <c r="L16" s="67">
        <f t="shared" si="4"/>
        <v>448906</v>
      </c>
      <c r="M16" s="66">
        <f t="shared" si="5"/>
        <v>262.97949619214995</v>
      </c>
    </row>
    <row r="17" spans="1:13" ht="12.75">
      <c r="A17" s="24">
        <v>14</v>
      </c>
      <c r="B17" s="64" t="s">
        <v>25</v>
      </c>
      <c r="C17" s="65">
        <v>2492</v>
      </c>
      <c r="D17" s="71">
        <v>808080</v>
      </c>
      <c r="E17" s="66">
        <f t="shared" si="0"/>
        <v>324.2696629213483</v>
      </c>
      <c r="F17" s="71">
        <v>0</v>
      </c>
      <c r="G17" s="66">
        <f t="shared" si="1"/>
        <v>0</v>
      </c>
      <c r="H17" s="71">
        <v>1673930</v>
      </c>
      <c r="I17" s="66">
        <f t="shared" si="2"/>
        <v>671.7215088282504</v>
      </c>
      <c r="J17" s="71">
        <v>0</v>
      </c>
      <c r="K17" s="66">
        <f t="shared" si="3"/>
        <v>0</v>
      </c>
      <c r="L17" s="67">
        <f t="shared" si="4"/>
        <v>2482010</v>
      </c>
      <c r="M17" s="66">
        <f t="shared" si="5"/>
        <v>995.9911717495987</v>
      </c>
    </row>
    <row r="18" spans="1:13" ht="12.75">
      <c r="A18" s="24">
        <v>15</v>
      </c>
      <c r="B18" s="68" t="s">
        <v>26</v>
      </c>
      <c r="C18" s="59">
        <v>4045</v>
      </c>
      <c r="D18" s="71">
        <v>407273</v>
      </c>
      <c r="E18" s="66">
        <f t="shared" si="0"/>
        <v>100.68553770086527</v>
      </c>
      <c r="F18" s="71">
        <v>0</v>
      </c>
      <c r="G18" s="66">
        <f t="shared" si="1"/>
        <v>0</v>
      </c>
      <c r="H18" s="71">
        <v>5438260</v>
      </c>
      <c r="I18" s="66">
        <f t="shared" si="2"/>
        <v>1344.4400494437577</v>
      </c>
      <c r="J18" s="71">
        <v>178904</v>
      </c>
      <c r="K18" s="66">
        <f t="shared" si="3"/>
        <v>44.22843016069221</v>
      </c>
      <c r="L18" s="67">
        <f t="shared" si="4"/>
        <v>6024437</v>
      </c>
      <c r="M18" s="66">
        <f t="shared" si="5"/>
        <v>1489.3540173053152</v>
      </c>
    </row>
    <row r="19" spans="1:13" ht="12.75">
      <c r="A19" s="24">
        <v>16</v>
      </c>
      <c r="B19" s="64" t="s">
        <v>27</v>
      </c>
      <c r="C19" s="65">
        <v>4841</v>
      </c>
      <c r="D19" s="71">
        <v>3235000</v>
      </c>
      <c r="E19" s="66">
        <f t="shared" si="0"/>
        <v>668.2503614955588</v>
      </c>
      <c r="F19" s="71">
        <v>0</v>
      </c>
      <c r="G19" s="66">
        <f t="shared" si="1"/>
        <v>0</v>
      </c>
      <c r="H19" s="71">
        <v>1552500</v>
      </c>
      <c r="I19" s="66">
        <f t="shared" si="2"/>
        <v>320.6982028506507</v>
      </c>
      <c r="J19" s="71">
        <v>219541</v>
      </c>
      <c r="K19" s="66">
        <f t="shared" si="3"/>
        <v>45.350340838669695</v>
      </c>
      <c r="L19" s="67">
        <f t="shared" si="4"/>
        <v>5007041</v>
      </c>
      <c r="M19" s="66">
        <f t="shared" si="5"/>
        <v>1034.2989051848792</v>
      </c>
    </row>
    <row r="20" spans="1:13" ht="12.75">
      <c r="A20" s="24">
        <v>17</v>
      </c>
      <c r="B20" s="64" t="s">
        <v>28</v>
      </c>
      <c r="C20" s="65">
        <v>45779</v>
      </c>
      <c r="D20" s="71">
        <v>163636</v>
      </c>
      <c r="E20" s="66">
        <f t="shared" si="0"/>
        <v>3.5744773804582888</v>
      </c>
      <c r="F20" s="71">
        <v>0</v>
      </c>
      <c r="G20" s="66">
        <f t="shared" si="1"/>
        <v>0</v>
      </c>
      <c r="H20" s="71">
        <v>7086909</v>
      </c>
      <c r="I20" s="66">
        <f t="shared" si="2"/>
        <v>154.80698573581773</v>
      </c>
      <c r="J20" s="71">
        <v>5608988</v>
      </c>
      <c r="K20" s="66">
        <f t="shared" si="3"/>
        <v>122.52316564363572</v>
      </c>
      <c r="L20" s="67">
        <f t="shared" si="4"/>
        <v>12859533</v>
      </c>
      <c r="M20" s="66">
        <f t="shared" si="5"/>
        <v>280.90462875991176</v>
      </c>
    </row>
    <row r="21" spans="1:13" ht="12.75">
      <c r="A21" s="24">
        <v>18</v>
      </c>
      <c r="B21" s="64" t="s">
        <v>29</v>
      </c>
      <c r="C21" s="65">
        <v>1422</v>
      </c>
      <c r="D21" s="71">
        <v>0</v>
      </c>
      <c r="E21" s="66">
        <f t="shared" si="0"/>
        <v>0</v>
      </c>
      <c r="F21" s="71">
        <v>0</v>
      </c>
      <c r="G21" s="66">
        <f t="shared" si="1"/>
        <v>0</v>
      </c>
      <c r="H21" s="71">
        <v>3123316</v>
      </c>
      <c r="I21" s="66">
        <f t="shared" si="2"/>
        <v>2196.424753867792</v>
      </c>
      <c r="J21" s="71">
        <v>155122</v>
      </c>
      <c r="K21" s="66">
        <f t="shared" si="3"/>
        <v>109.08720112517581</v>
      </c>
      <c r="L21" s="67">
        <f t="shared" si="4"/>
        <v>3278438</v>
      </c>
      <c r="M21" s="66">
        <f t="shared" si="5"/>
        <v>2305.5119549929677</v>
      </c>
    </row>
    <row r="22" spans="1:13" ht="12.75">
      <c r="A22" s="24">
        <v>19</v>
      </c>
      <c r="B22" s="64" t="s">
        <v>30</v>
      </c>
      <c r="C22" s="65">
        <v>2301</v>
      </c>
      <c r="D22" s="71">
        <v>0</v>
      </c>
      <c r="E22" s="66">
        <f t="shared" si="0"/>
        <v>0</v>
      </c>
      <c r="F22" s="71">
        <v>0</v>
      </c>
      <c r="G22" s="66">
        <f t="shared" si="1"/>
        <v>0</v>
      </c>
      <c r="H22" s="71">
        <v>1596616</v>
      </c>
      <c r="I22" s="66">
        <f t="shared" si="2"/>
        <v>693.8791829639288</v>
      </c>
      <c r="J22" s="71">
        <v>146146</v>
      </c>
      <c r="K22" s="66">
        <f t="shared" si="3"/>
        <v>63.51412429378531</v>
      </c>
      <c r="L22" s="67">
        <f t="shared" si="4"/>
        <v>1742762</v>
      </c>
      <c r="M22" s="66">
        <f t="shared" si="5"/>
        <v>757.393307257714</v>
      </c>
    </row>
    <row r="23" spans="1:13" ht="12.75">
      <c r="A23" s="24">
        <v>20</v>
      </c>
      <c r="B23" s="68" t="s">
        <v>31</v>
      </c>
      <c r="C23" s="59">
        <v>6075</v>
      </c>
      <c r="D23" s="71">
        <v>626182</v>
      </c>
      <c r="E23" s="66">
        <f t="shared" si="0"/>
        <v>103.07522633744856</v>
      </c>
      <c r="F23" s="71">
        <v>0</v>
      </c>
      <c r="G23" s="66">
        <f t="shared" si="1"/>
        <v>0</v>
      </c>
      <c r="H23" s="71">
        <v>2350880</v>
      </c>
      <c r="I23" s="66">
        <f t="shared" si="2"/>
        <v>386.9761316872428</v>
      </c>
      <c r="J23" s="71">
        <v>471405</v>
      </c>
      <c r="K23" s="66">
        <f t="shared" si="3"/>
        <v>77.59753086419754</v>
      </c>
      <c r="L23" s="67">
        <f t="shared" si="4"/>
        <v>3448467</v>
      </c>
      <c r="M23" s="66">
        <f t="shared" si="5"/>
        <v>567.6488888888889</v>
      </c>
    </row>
    <row r="24" spans="1:13" ht="12.75">
      <c r="A24" s="24">
        <v>21</v>
      </c>
      <c r="B24" s="64" t="s">
        <v>32</v>
      </c>
      <c r="C24" s="65">
        <v>3412</v>
      </c>
      <c r="D24" s="71">
        <v>0</v>
      </c>
      <c r="E24" s="66">
        <f t="shared" si="0"/>
        <v>0</v>
      </c>
      <c r="F24" s="71">
        <v>0</v>
      </c>
      <c r="G24" s="66">
        <f t="shared" si="1"/>
        <v>0</v>
      </c>
      <c r="H24" s="71">
        <v>521290</v>
      </c>
      <c r="I24" s="66">
        <f t="shared" si="2"/>
        <v>152.78135990621337</v>
      </c>
      <c r="J24" s="71">
        <v>453379</v>
      </c>
      <c r="K24" s="66">
        <f t="shared" si="3"/>
        <v>132.87778429073856</v>
      </c>
      <c r="L24" s="67">
        <f t="shared" si="4"/>
        <v>974669</v>
      </c>
      <c r="M24" s="66">
        <f t="shared" si="5"/>
        <v>285.65914419695196</v>
      </c>
    </row>
    <row r="25" spans="1:13" ht="12.75">
      <c r="A25" s="24">
        <v>22</v>
      </c>
      <c r="B25" s="64" t="s">
        <v>33</v>
      </c>
      <c r="C25" s="65">
        <v>3409</v>
      </c>
      <c r="D25" s="71">
        <v>0</v>
      </c>
      <c r="E25" s="66">
        <f t="shared" si="0"/>
        <v>0</v>
      </c>
      <c r="F25" s="71">
        <v>766195</v>
      </c>
      <c r="G25" s="66">
        <f t="shared" si="1"/>
        <v>224.75652684071576</v>
      </c>
      <c r="H25" s="71">
        <v>2437854</v>
      </c>
      <c r="I25" s="66">
        <f t="shared" si="2"/>
        <v>715.1229099442652</v>
      </c>
      <c r="J25" s="71">
        <v>157625</v>
      </c>
      <c r="K25" s="66">
        <f t="shared" si="3"/>
        <v>46.23789967732473</v>
      </c>
      <c r="L25" s="67">
        <f t="shared" si="4"/>
        <v>3361674</v>
      </c>
      <c r="M25" s="66">
        <f t="shared" si="5"/>
        <v>986.1173364623056</v>
      </c>
    </row>
    <row r="26" spans="1:13" ht="12.75">
      <c r="A26" s="24">
        <v>23</v>
      </c>
      <c r="B26" s="64" t="s">
        <v>34</v>
      </c>
      <c r="C26" s="65">
        <v>13899</v>
      </c>
      <c r="D26" s="71">
        <v>4200000</v>
      </c>
      <c r="E26" s="66">
        <f t="shared" si="0"/>
        <v>302.180012950572</v>
      </c>
      <c r="F26" s="71">
        <v>0</v>
      </c>
      <c r="G26" s="66">
        <f t="shared" si="1"/>
        <v>0</v>
      </c>
      <c r="H26" s="71">
        <v>0</v>
      </c>
      <c r="I26" s="66">
        <f t="shared" si="2"/>
        <v>0</v>
      </c>
      <c r="J26" s="71">
        <v>452841</v>
      </c>
      <c r="K26" s="66">
        <f t="shared" si="3"/>
        <v>32.580833153464276</v>
      </c>
      <c r="L26" s="67">
        <f t="shared" si="4"/>
        <v>4652841</v>
      </c>
      <c r="M26" s="66">
        <f t="shared" si="5"/>
        <v>334.76084610403626</v>
      </c>
    </row>
    <row r="27" spans="1:13" ht="12.75">
      <c r="A27" s="24">
        <v>24</v>
      </c>
      <c r="B27" s="64" t="s">
        <v>35</v>
      </c>
      <c r="C27" s="65">
        <v>4176</v>
      </c>
      <c r="D27" s="71">
        <v>3350000</v>
      </c>
      <c r="E27" s="66">
        <f t="shared" si="0"/>
        <v>802.2030651340996</v>
      </c>
      <c r="F27" s="71">
        <v>0</v>
      </c>
      <c r="G27" s="66">
        <f t="shared" si="1"/>
        <v>0</v>
      </c>
      <c r="H27" s="71">
        <v>0</v>
      </c>
      <c r="I27" s="66">
        <f t="shared" si="2"/>
        <v>0</v>
      </c>
      <c r="J27" s="71">
        <v>0</v>
      </c>
      <c r="K27" s="66">
        <f t="shared" si="3"/>
        <v>0</v>
      </c>
      <c r="L27" s="67">
        <f t="shared" si="4"/>
        <v>3350000</v>
      </c>
      <c r="M27" s="66">
        <f t="shared" si="5"/>
        <v>802.2030651340996</v>
      </c>
    </row>
    <row r="28" spans="1:13" ht="12.75">
      <c r="A28" s="24">
        <v>25</v>
      </c>
      <c r="B28" s="68" t="s">
        <v>36</v>
      </c>
      <c r="C28" s="59">
        <v>2266</v>
      </c>
      <c r="D28" s="71">
        <v>415880</v>
      </c>
      <c r="E28" s="66">
        <f t="shared" si="0"/>
        <v>183.53045013239188</v>
      </c>
      <c r="F28" s="71">
        <v>0</v>
      </c>
      <c r="G28" s="66">
        <f t="shared" si="1"/>
        <v>0</v>
      </c>
      <c r="H28" s="71">
        <v>1637722</v>
      </c>
      <c r="I28" s="66">
        <f t="shared" si="2"/>
        <v>722.7369814651368</v>
      </c>
      <c r="J28" s="71">
        <v>90574</v>
      </c>
      <c r="K28" s="66">
        <f t="shared" si="3"/>
        <v>39.970873786407765</v>
      </c>
      <c r="L28" s="67">
        <f t="shared" si="4"/>
        <v>2144176</v>
      </c>
      <c r="M28" s="66">
        <f t="shared" si="5"/>
        <v>946.2383053839364</v>
      </c>
    </row>
    <row r="29" spans="1:13" ht="12.75">
      <c r="A29" s="24">
        <v>26</v>
      </c>
      <c r="B29" s="64" t="s">
        <v>37</v>
      </c>
      <c r="C29" s="65">
        <v>43486</v>
      </c>
      <c r="D29" s="71">
        <v>22287317</v>
      </c>
      <c r="E29" s="66">
        <f t="shared" si="0"/>
        <v>512.5170629627926</v>
      </c>
      <c r="F29" s="71">
        <v>0</v>
      </c>
      <c r="G29" s="66">
        <f t="shared" si="1"/>
        <v>0</v>
      </c>
      <c r="H29" s="71">
        <v>53992843</v>
      </c>
      <c r="I29" s="66">
        <f t="shared" si="2"/>
        <v>1241.6143816400681</v>
      </c>
      <c r="J29" s="71">
        <v>3846691</v>
      </c>
      <c r="K29" s="66">
        <f t="shared" si="3"/>
        <v>88.45814744975394</v>
      </c>
      <c r="L29" s="67">
        <f t="shared" si="4"/>
        <v>80126851</v>
      </c>
      <c r="M29" s="66">
        <f t="shared" si="5"/>
        <v>1842.5895920526145</v>
      </c>
    </row>
    <row r="30" spans="1:13" ht="12.75">
      <c r="A30" s="24">
        <v>27</v>
      </c>
      <c r="B30" s="64" t="s">
        <v>38</v>
      </c>
      <c r="C30" s="65">
        <v>5869</v>
      </c>
      <c r="D30" s="71">
        <v>1500000</v>
      </c>
      <c r="E30" s="66">
        <f t="shared" si="0"/>
        <v>255.58016697904242</v>
      </c>
      <c r="F30" s="71">
        <v>0</v>
      </c>
      <c r="G30" s="66">
        <f t="shared" si="1"/>
        <v>0</v>
      </c>
      <c r="H30" s="71">
        <v>173477</v>
      </c>
      <c r="I30" s="66">
        <f t="shared" si="2"/>
        <v>29.558187084682228</v>
      </c>
      <c r="J30" s="71">
        <v>227175</v>
      </c>
      <c r="K30" s="66">
        <f t="shared" si="3"/>
        <v>38.70761628897598</v>
      </c>
      <c r="L30" s="67">
        <f t="shared" si="4"/>
        <v>1900652</v>
      </c>
      <c r="M30" s="66">
        <f t="shared" si="5"/>
        <v>323.84597035270065</v>
      </c>
    </row>
    <row r="31" spans="1:13" ht="12.75">
      <c r="A31" s="24">
        <v>28</v>
      </c>
      <c r="B31" s="64" t="s">
        <v>39</v>
      </c>
      <c r="C31" s="65">
        <v>29762</v>
      </c>
      <c r="D31" s="71">
        <v>8053710</v>
      </c>
      <c r="E31" s="66">
        <f t="shared" si="0"/>
        <v>270.6037900678718</v>
      </c>
      <c r="F31" s="71">
        <v>53251052</v>
      </c>
      <c r="G31" s="66">
        <f t="shared" si="1"/>
        <v>1789.2296216652107</v>
      </c>
      <c r="H31" s="71">
        <v>3144758</v>
      </c>
      <c r="I31" s="66">
        <f t="shared" si="2"/>
        <v>105.66353067670184</v>
      </c>
      <c r="J31" s="71">
        <v>1140539</v>
      </c>
      <c r="K31" s="66">
        <f t="shared" si="3"/>
        <v>38.321987769639136</v>
      </c>
      <c r="L31" s="67">
        <f t="shared" si="4"/>
        <v>65590059</v>
      </c>
      <c r="M31" s="66">
        <f t="shared" si="5"/>
        <v>2203.818930179423</v>
      </c>
    </row>
    <row r="32" spans="1:13" ht="12.75">
      <c r="A32" s="24">
        <v>29</v>
      </c>
      <c r="B32" s="64" t="s">
        <v>40</v>
      </c>
      <c r="C32" s="65">
        <v>14693</v>
      </c>
      <c r="D32" s="71">
        <v>9868554</v>
      </c>
      <c r="E32" s="66">
        <f t="shared" si="0"/>
        <v>671.6500374327911</v>
      </c>
      <c r="F32" s="71">
        <v>0</v>
      </c>
      <c r="G32" s="66">
        <f t="shared" si="1"/>
        <v>0</v>
      </c>
      <c r="H32" s="71">
        <v>3603461</v>
      </c>
      <c r="I32" s="66">
        <f t="shared" si="2"/>
        <v>245.25018716395562</v>
      </c>
      <c r="J32" s="71">
        <v>474971</v>
      </c>
      <c r="K32" s="66">
        <f t="shared" si="3"/>
        <v>32.32634587899</v>
      </c>
      <c r="L32" s="67">
        <f t="shared" si="4"/>
        <v>13946986</v>
      </c>
      <c r="M32" s="66">
        <f t="shared" si="5"/>
        <v>949.2265704757367</v>
      </c>
    </row>
    <row r="33" spans="1:13" ht="12.75">
      <c r="A33" s="24">
        <v>30</v>
      </c>
      <c r="B33" s="68" t="s">
        <v>41</v>
      </c>
      <c r="C33" s="59">
        <v>2659</v>
      </c>
      <c r="D33" s="71">
        <v>68000</v>
      </c>
      <c r="E33" s="66">
        <f t="shared" si="0"/>
        <v>25.57352388115833</v>
      </c>
      <c r="F33" s="71">
        <v>0</v>
      </c>
      <c r="G33" s="66">
        <f t="shared" si="1"/>
        <v>0</v>
      </c>
      <c r="H33" s="71">
        <v>2703489</v>
      </c>
      <c r="I33" s="66">
        <f t="shared" si="2"/>
        <v>1016.7314779992479</v>
      </c>
      <c r="J33" s="71">
        <v>136383</v>
      </c>
      <c r="K33" s="66">
        <f t="shared" si="3"/>
        <v>51.29108687476495</v>
      </c>
      <c r="L33" s="67">
        <f t="shared" si="4"/>
        <v>2907872</v>
      </c>
      <c r="M33" s="66">
        <f t="shared" si="5"/>
        <v>1093.5960887551712</v>
      </c>
    </row>
    <row r="34" spans="1:13" ht="12.75">
      <c r="A34" s="24">
        <v>31</v>
      </c>
      <c r="B34" s="64" t="s">
        <v>42</v>
      </c>
      <c r="C34" s="65">
        <v>6572</v>
      </c>
      <c r="D34" s="71">
        <v>1380000</v>
      </c>
      <c r="E34" s="66">
        <f t="shared" si="0"/>
        <v>209.9817407181984</v>
      </c>
      <c r="F34" s="71">
        <v>0</v>
      </c>
      <c r="G34" s="66">
        <f t="shared" si="1"/>
        <v>0</v>
      </c>
      <c r="H34" s="71">
        <v>1853961</v>
      </c>
      <c r="I34" s="66">
        <f t="shared" si="2"/>
        <v>282.09996956786364</v>
      </c>
      <c r="J34" s="71">
        <v>291946</v>
      </c>
      <c r="K34" s="66">
        <f t="shared" si="3"/>
        <v>44.422702373706635</v>
      </c>
      <c r="L34" s="67">
        <f t="shared" si="4"/>
        <v>3525907</v>
      </c>
      <c r="M34" s="66">
        <f t="shared" si="5"/>
        <v>536.5044126597687</v>
      </c>
    </row>
    <row r="35" spans="1:13" ht="12.75">
      <c r="A35" s="24">
        <v>32</v>
      </c>
      <c r="B35" s="64" t="s">
        <v>43</v>
      </c>
      <c r="C35" s="65">
        <v>23263</v>
      </c>
      <c r="D35" s="71">
        <v>3210304</v>
      </c>
      <c r="E35" s="66">
        <f t="shared" si="0"/>
        <v>138.00042986717105</v>
      </c>
      <c r="F35" s="71">
        <v>0</v>
      </c>
      <c r="G35" s="66">
        <f t="shared" si="1"/>
        <v>0</v>
      </c>
      <c r="H35" s="71">
        <v>8560182</v>
      </c>
      <c r="I35" s="66">
        <f t="shared" si="2"/>
        <v>367.97412199630315</v>
      </c>
      <c r="J35" s="71">
        <v>395037</v>
      </c>
      <c r="K35" s="66">
        <f t="shared" si="3"/>
        <v>16.981343764776685</v>
      </c>
      <c r="L35" s="67">
        <f t="shared" si="4"/>
        <v>12165523</v>
      </c>
      <c r="M35" s="66">
        <f t="shared" si="5"/>
        <v>522.9558956282509</v>
      </c>
    </row>
    <row r="36" spans="1:13" ht="12.75">
      <c r="A36" s="24">
        <v>33</v>
      </c>
      <c r="B36" s="64" t="s">
        <v>44</v>
      </c>
      <c r="C36" s="65">
        <v>2176</v>
      </c>
      <c r="D36" s="71">
        <v>586085</v>
      </c>
      <c r="E36" s="66">
        <f t="shared" si="0"/>
        <v>269.3405330882353</v>
      </c>
      <c r="F36" s="71">
        <v>0</v>
      </c>
      <c r="G36" s="66">
        <f t="shared" si="1"/>
        <v>0</v>
      </c>
      <c r="H36" s="71">
        <v>70910</v>
      </c>
      <c r="I36" s="66">
        <f t="shared" si="2"/>
        <v>32.58731617647059</v>
      </c>
      <c r="J36" s="71">
        <v>205280</v>
      </c>
      <c r="K36" s="66">
        <f t="shared" si="3"/>
        <v>94.33823529411765</v>
      </c>
      <c r="L36" s="67">
        <f t="shared" si="4"/>
        <v>862275</v>
      </c>
      <c r="M36" s="66">
        <f t="shared" si="5"/>
        <v>396.26608455882354</v>
      </c>
    </row>
    <row r="37" spans="1:13" ht="12.75">
      <c r="A37" s="24">
        <v>34</v>
      </c>
      <c r="B37" s="64" t="s">
        <v>45</v>
      </c>
      <c r="C37" s="65">
        <v>4816</v>
      </c>
      <c r="D37" s="71">
        <v>2537003</v>
      </c>
      <c r="E37" s="66">
        <f t="shared" si="0"/>
        <v>526.7863372093024</v>
      </c>
      <c r="F37" s="71">
        <v>0</v>
      </c>
      <c r="G37" s="66">
        <f t="shared" si="1"/>
        <v>0</v>
      </c>
      <c r="H37" s="71">
        <v>8392</v>
      </c>
      <c r="I37" s="66">
        <f t="shared" si="2"/>
        <v>1.7425249169435215</v>
      </c>
      <c r="J37" s="71">
        <v>452959</v>
      </c>
      <c r="K37" s="66">
        <f t="shared" si="3"/>
        <v>94.05294850498339</v>
      </c>
      <c r="L37" s="67">
        <f t="shared" si="4"/>
        <v>2998354</v>
      </c>
      <c r="M37" s="66">
        <f t="shared" si="5"/>
        <v>622.5818106312292</v>
      </c>
    </row>
    <row r="38" spans="1:13" ht="12.75">
      <c r="A38" s="24">
        <v>35</v>
      </c>
      <c r="B38" s="68" t="s">
        <v>46</v>
      </c>
      <c r="C38" s="59">
        <v>6879</v>
      </c>
      <c r="D38" s="71">
        <v>2518196</v>
      </c>
      <c r="E38" s="66">
        <f t="shared" si="0"/>
        <v>366.0700683238843</v>
      </c>
      <c r="F38" s="71">
        <v>0</v>
      </c>
      <c r="G38" s="66">
        <f t="shared" si="1"/>
        <v>0</v>
      </c>
      <c r="H38" s="71">
        <v>2639990</v>
      </c>
      <c r="I38" s="66">
        <f t="shared" si="2"/>
        <v>383.77525803169067</v>
      </c>
      <c r="J38" s="71">
        <v>409541</v>
      </c>
      <c r="K38" s="66">
        <f t="shared" si="3"/>
        <v>59.53496147695886</v>
      </c>
      <c r="L38" s="67">
        <f t="shared" si="4"/>
        <v>5567727</v>
      </c>
      <c r="M38" s="66">
        <f t="shared" si="5"/>
        <v>809.3802878325338</v>
      </c>
    </row>
    <row r="39" spans="1:13" ht="12.75">
      <c r="A39" s="24">
        <v>36</v>
      </c>
      <c r="B39" s="64" t="s">
        <v>47</v>
      </c>
      <c r="C39" s="65">
        <v>9601</v>
      </c>
      <c r="D39" s="71">
        <v>26450538</v>
      </c>
      <c r="E39" s="66">
        <f t="shared" si="0"/>
        <v>2754.977398187689</v>
      </c>
      <c r="F39" s="71">
        <v>0</v>
      </c>
      <c r="G39" s="66">
        <f t="shared" si="1"/>
        <v>0</v>
      </c>
      <c r="H39" s="71">
        <f>250022821-85006396</f>
        <v>165016425</v>
      </c>
      <c r="I39" s="66">
        <f t="shared" si="2"/>
        <v>17187.42058118946</v>
      </c>
      <c r="J39" s="71">
        <v>3417158</v>
      </c>
      <c r="K39" s="66">
        <f t="shared" si="3"/>
        <v>355.91688365795227</v>
      </c>
      <c r="L39" s="67">
        <f t="shared" si="4"/>
        <v>194884121</v>
      </c>
      <c r="M39" s="66">
        <f t="shared" si="5"/>
        <v>20298.3148630351</v>
      </c>
    </row>
    <row r="40" spans="1:13" ht="12.75">
      <c r="A40" s="24">
        <v>37</v>
      </c>
      <c r="B40" s="64" t="s">
        <v>48</v>
      </c>
      <c r="C40" s="65">
        <v>19050</v>
      </c>
      <c r="D40" s="71">
        <v>5430000</v>
      </c>
      <c r="E40" s="66">
        <f t="shared" si="0"/>
        <v>285.03937007874015</v>
      </c>
      <c r="F40" s="71">
        <v>0</v>
      </c>
      <c r="G40" s="66">
        <f t="shared" si="1"/>
        <v>0</v>
      </c>
      <c r="H40" s="71">
        <v>9079882</v>
      </c>
      <c r="I40" s="66">
        <f t="shared" si="2"/>
        <v>476.6342257217848</v>
      </c>
      <c r="J40" s="71">
        <v>687860</v>
      </c>
      <c r="K40" s="66">
        <f t="shared" si="3"/>
        <v>36.108136482939635</v>
      </c>
      <c r="L40" s="67">
        <f t="shared" si="4"/>
        <v>15197742</v>
      </c>
      <c r="M40" s="66">
        <f t="shared" si="5"/>
        <v>797.7817322834645</v>
      </c>
    </row>
    <row r="41" spans="1:13" ht="12.75">
      <c r="A41" s="24">
        <v>38</v>
      </c>
      <c r="B41" s="64" t="s">
        <v>49</v>
      </c>
      <c r="C41" s="65">
        <v>3605</v>
      </c>
      <c r="D41" s="71">
        <v>1221819</v>
      </c>
      <c r="E41" s="66">
        <f t="shared" si="0"/>
        <v>338.923439667129</v>
      </c>
      <c r="F41" s="71">
        <v>0</v>
      </c>
      <c r="G41" s="66">
        <f t="shared" si="1"/>
        <v>0</v>
      </c>
      <c r="H41" s="71">
        <v>360000</v>
      </c>
      <c r="I41" s="66">
        <f t="shared" si="2"/>
        <v>99.86130374479889</v>
      </c>
      <c r="J41" s="71">
        <v>138417</v>
      </c>
      <c r="K41" s="66">
        <f t="shared" si="3"/>
        <v>38.395839112343964</v>
      </c>
      <c r="L41" s="67">
        <f t="shared" si="4"/>
        <v>1720236</v>
      </c>
      <c r="M41" s="66">
        <f t="shared" si="5"/>
        <v>477.18058252427187</v>
      </c>
    </row>
    <row r="42" spans="1:13" ht="12.75">
      <c r="A42" s="24">
        <v>39</v>
      </c>
      <c r="B42" s="64" t="s">
        <v>50</v>
      </c>
      <c r="C42" s="65">
        <v>3155</v>
      </c>
      <c r="D42" s="71">
        <v>947564</v>
      </c>
      <c r="E42" s="66">
        <f t="shared" si="0"/>
        <v>300.33724247226627</v>
      </c>
      <c r="F42" s="71">
        <v>0</v>
      </c>
      <c r="G42" s="66">
        <f t="shared" si="1"/>
        <v>0</v>
      </c>
      <c r="H42" s="71">
        <v>0</v>
      </c>
      <c r="I42" s="66">
        <f t="shared" si="2"/>
        <v>0</v>
      </c>
      <c r="J42" s="71">
        <v>319893</v>
      </c>
      <c r="K42" s="66">
        <f t="shared" si="3"/>
        <v>101.39239302694136</v>
      </c>
      <c r="L42" s="67">
        <f t="shared" si="4"/>
        <v>1267457</v>
      </c>
      <c r="M42" s="66">
        <f t="shared" si="5"/>
        <v>401.72963549920763</v>
      </c>
    </row>
    <row r="43" spans="1:13" ht="12.75">
      <c r="A43" s="24">
        <v>40</v>
      </c>
      <c r="B43" s="68" t="s">
        <v>51</v>
      </c>
      <c r="C43" s="59">
        <v>23442</v>
      </c>
      <c r="D43" s="71">
        <v>6352000</v>
      </c>
      <c r="E43" s="66">
        <f t="shared" si="0"/>
        <v>270.9666410715809</v>
      </c>
      <c r="F43" s="71">
        <v>0</v>
      </c>
      <c r="G43" s="66">
        <f t="shared" si="1"/>
        <v>0</v>
      </c>
      <c r="H43" s="71">
        <v>37393750</v>
      </c>
      <c r="I43" s="66">
        <f t="shared" si="2"/>
        <v>1595.1603958706596</v>
      </c>
      <c r="J43" s="71">
        <v>1104936</v>
      </c>
      <c r="K43" s="66">
        <f t="shared" si="3"/>
        <v>47.13488610186844</v>
      </c>
      <c r="L43" s="67">
        <f t="shared" si="4"/>
        <v>44850686</v>
      </c>
      <c r="M43" s="66">
        <f t="shared" si="5"/>
        <v>1913.261923044109</v>
      </c>
    </row>
    <row r="44" spans="1:13" ht="12.75">
      <c r="A44" s="24">
        <v>41</v>
      </c>
      <c r="B44" s="64" t="s">
        <v>52</v>
      </c>
      <c r="C44" s="65">
        <v>1501</v>
      </c>
      <c r="D44" s="71">
        <v>8150000</v>
      </c>
      <c r="E44" s="66">
        <f t="shared" si="0"/>
        <v>5429.7135243171215</v>
      </c>
      <c r="F44" s="71">
        <v>0</v>
      </c>
      <c r="G44" s="66">
        <f t="shared" si="1"/>
        <v>0</v>
      </c>
      <c r="H44" s="71">
        <v>112655</v>
      </c>
      <c r="I44" s="66">
        <f t="shared" si="2"/>
        <v>75.05329780146569</v>
      </c>
      <c r="J44" s="71">
        <v>104697</v>
      </c>
      <c r="K44" s="66">
        <f t="shared" si="3"/>
        <v>69.75149900066623</v>
      </c>
      <c r="L44" s="67">
        <f t="shared" si="4"/>
        <v>8367352</v>
      </c>
      <c r="M44" s="66">
        <f t="shared" si="5"/>
        <v>5574.518321119253</v>
      </c>
    </row>
    <row r="45" spans="1:13" ht="12.75">
      <c r="A45" s="24">
        <v>42</v>
      </c>
      <c r="B45" s="64" t="s">
        <v>53</v>
      </c>
      <c r="C45" s="65">
        <v>3373</v>
      </c>
      <c r="D45" s="71">
        <v>930000</v>
      </c>
      <c r="E45" s="66">
        <f t="shared" si="0"/>
        <v>275.7189445597391</v>
      </c>
      <c r="F45" s="71">
        <v>0</v>
      </c>
      <c r="G45" s="66">
        <f t="shared" si="1"/>
        <v>0</v>
      </c>
      <c r="H45" s="71">
        <v>5096155</v>
      </c>
      <c r="I45" s="66">
        <f t="shared" si="2"/>
        <v>1510.867180551438</v>
      </c>
      <c r="J45" s="71">
        <v>276511</v>
      </c>
      <c r="K45" s="66">
        <f t="shared" si="3"/>
        <v>81.97776460124518</v>
      </c>
      <c r="L45" s="67">
        <f t="shared" si="4"/>
        <v>6302666</v>
      </c>
      <c r="M45" s="66">
        <f t="shared" si="5"/>
        <v>1868.5638897124222</v>
      </c>
    </row>
    <row r="46" spans="1:13" ht="12.75">
      <c r="A46" s="24">
        <v>43</v>
      </c>
      <c r="B46" s="64" t="s">
        <v>54</v>
      </c>
      <c r="C46" s="65">
        <v>4187</v>
      </c>
      <c r="D46" s="71">
        <v>3108000</v>
      </c>
      <c r="E46" s="66">
        <f t="shared" si="0"/>
        <v>742.2975877716742</v>
      </c>
      <c r="F46" s="71">
        <v>0</v>
      </c>
      <c r="G46" s="66">
        <f t="shared" si="1"/>
        <v>0</v>
      </c>
      <c r="H46" s="71">
        <v>5579314</v>
      </c>
      <c r="I46" s="66">
        <f t="shared" si="2"/>
        <v>1332.5326009075711</v>
      </c>
      <c r="J46" s="71">
        <v>377468</v>
      </c>
      <c r="K46" s="66">
        <f t="shared" si="3"/>
        <v>90.15237640315262</v>
      </c>
      <c r="L46" s="67">
        <f t="shared" si="4"/>
        <v>9064782</v>
      </c>
      <c r="M46" s="66">
        <f t="shared" si="5"/>
        <v>2164.9825650823977</v>
      </c>
    </row>
    <row r="47" spans="1:13" ht="12.75">
      <c r="A47" s="24">
        <v>44</v>
      </c>
      <c r="B47" s="64" t="s">
        <v>55</v>
      </c>
      <c r="C47" s="65">
        <v>4174</v>
      </c>
      <c r="D47" s="71">
        <v>2245000</v>
      </c>
      <c r="E47" s="66">
        <f t="shared" si="0"/>
        <v>537.8533780546238</v>
      </c>
      <c r="F47" s="71">
        <v>0</v>
      </c>
      <c r="G47" s="66">
        <f t="shared" si="1"/>
        <v>0</v>
      </c>
      <c r="H47" s="71">
        <v>11500000</v>
      </c>
      <c r="I47" s="66">
        <f t="shared" si="2"/>
        <v>2755.1509343555344</v>
      </c>
      <c r="J47" s="71">
        <v>653712</v>
      </c>
      <c r="K47" s="66">
        <f t="shared" si="3"/>
        <v>156.6152371825587</v>
      </c>
      <c r="L47" s="67">
        <f t="shared" si="4"/>
        <v>14398712</v>
      </c>
      <c r="M47" s="66">
        <f t="shared" si="5"/>
        <v>3449.619549592717</v>
      </c>
    </row>
    <row r="48" spans="1:13" ht="12.75">
      <c r="A48" s="24">
        <v>45</v>
      </c>
      <c r="B48" s="68" t="s">
        <v>56</v>
      </c>
      <c r="C48" s="59">
        <v>9578</v>
      </c>
      <c r="D48" s="71">
        <v>3362000</v>
      </c>
      <c r="E48" s="66">
        <f t="shared" si="0"/>
        <v>351.01273752349135</v>
      </c>
      <c r="F48" s="71">
        <v>0</v>
      </c>
      <c r="G48" s="66">
        <f t="shared" si="1"/>
        <v>0</v>
      </c>
      <c r="H48" s="71">
        <v>10539412</v>
      </c>
      <c r="I48" s="66">
        <f t="shared" si="2"/>
        <v>1100.3771142200876</v>
      </c>
      <c r="J48" s="71">
        <v>293991</v>
      </c>
      <c r="K48" s="66">
        <f t="shared" si="3"/>
        <v>30.694403842138232</v>
      </c>
      <c r="L48" s="67">
        <f t="shared" si="4"/>
        <v>14195403</v>
      </c>
      <c r="M48" s="66">
        <f t="shared" si="5"/>
        <v>1482.0842555857173</v>
      </c>
    </row>
    <row r="49" spans="1:13" ht="12.75">
      <c r="A49" s="24">
        <v>46</v>
      </c>
      <c r="B49" s="64" t="s">
        <v>57</v>
      </c>
      <c r="C49" s="65">
        <v>1274</v>
      </c>
      <c r="D49" s="71">
        <v>241644</v>
      </c>
      <c r="E49" s="66">
        <f t="shared" si="0"/>
        <v>189.6734693877551</v>
      </c>
      <c r="F49" s="71">
        <v>0</v>
      </c>
      <c r="G49" s="66">
        <f t="shared" si="1"/>
        <v>0</v>
      </c>
      <c r="H49" s="71">
        <v>241545</v>
      </c>
      <c r="I49" s="66">
        <f t="shared" si="2"/>
        <v>189.59576138147565</v>
      </c>
      <c r="J49" s="71">
        <v>198994</v>
      </c>
      <c r="K49" s="66">
        <f t="shared" si="3"/>
        <v>156.19623233908948</v>
      </c>
      <c r="L49" s="67">
        <f t="shared" si="4"/>
        <v>682183</v>
      </c>
      <c r="M49" s="66">
        <f t="shared" si="5"/>
        <v>535.4654631083203</v>
      </c>
    </row>
    <row r="50" spans="1:13" ht="12.75">
      <c r="A50" s="24">
        <v>47</v>
      </c>
      <c r="B50" s="64" t="s">
        <v>58</v>
      </c>
      <c r="C50" s="65">
        <v>4102</v>
      </c>
      <c r="D50" s="71">
        <v>2007727</v>
      </c>
      <c r="E50" s="66">
        <f t="shared" si="0"/>
        <v>489.4507557289127</v>
      </c>
      <c r="F50" s="71">
        <v>0</v>
      </c>
      <c r="G50" s="66">
        <f t="shared" si="1"/>
        <v>0</v>
      </c>
      <c r="H50" s="71">
        <v>0</v>
      </c>
      <c r="I50" s="66">
        <f t="shared" si="2"/>
        <v>0</v>
      </c>
      <c r="J50" s="71">
        <v>232923</v>
      </c>
      <c r="K50" s="66">
        <f t="shared" si="3"/>
        <v>56.782788883471476</v>
      </c>
      <c r="L50" s="67">
        <f t="shared" si="4"/>
        <v>2240650</v>
      </c>
      <c r="M50" s="66">
        <f t="shared" si="5"/>
        <v>546.2335446123842</v>
      </c>
    </row>
    <row r="51" spans="1:13" ht="12.75">
      <c r="A51" s="24">
        <v>48</v>
      </c>
      <c r="B51" s="64" t="s">
        <v>59</v>
      </c>
      <c r="C51" s="65">
        <v>6514</v>
      </c>
      <c r="D51" s="71">
        <v>4235000</v>
      </c>
      <c r="E51" s="66">
        <f t="shared" si="0"/>
        <v>650.1381639545594</v>
      </c>
      <c r="F51" s="71">
        <v>3257</v>
      </c>
      <c r="G51" s="66">
        <f t="shared" si="1"/>
        <v>0.5</v>
      </c>
      <c r="H51" s="71">
        <v>3231343</v>
      </c>
      <c r="I51" s="66">
        <f t="shared" si="2"/>
        <v>496.06125268652136</v>
      </c>
      <c r="J51" s="71">
        <v>151022</v>
      </c>
      <c r="K51" s="66">
        <f t="shared" si="3"/>
        <v>23.184218606079213</v>
      </c>
      <c r="L51" s="67">
        <f t="shared" si="4"/>
        <v>7620622</v>
      </c>
      <c r="M51" s="66">
        <f t="shared" si="5"/>
        <v>1169.8836352471599</v>
      </c>
    </row>
    <row r="52" spans="1:13" ht="12.75">
      <c r="A52" s="24">
        <v>49</v>
      </c>
      <c r="B52" s="64" t="s">
        <v>60</v>
      </c>
      <c r="C52" s="65">
        <v>15231</v>
      </c>
      <c r="D52" s="71">
        <v>1430000</v>
      </c>
      <c r="E52" s="66">
        <f t="shared" si="0"/>
        <v>93.88746635151993</v>
      </c>
      <c r="F52" s="71">
        <v>1250</v>
      </c>
      <c r="G52" s="66">
        <f t="shared" si="1"/>
        <v>0.08206946359398595</v>
      </c>
      <c r="H52" s="71">
        <v>11047094</v>
      </c>
      <c r="I52" s="66">
        <f t="shared" si="2"/>
        <v>725.3032630818725</v>
      </c>
      <c r="J52" s="71">
        <v>734130</v>
      </c>
      <c r="K52" s="66">
        <f t="shared" si="3"/>
        <v>48.19972424660232</v>
      </c>
      <c r="L52" s="67">
        <f t="shared" si="4"/>
        <v>13212474</v>
      </c>
      <c r="M52" s="66">
        <f t="shared" si="5"/>
        <v>867.4725231435888</v>
      </c>
    </row>
    <row r="53" spans="1:13" ht="12.75">
      <c r="A53" s="24">
        <v>50</v>
      </c>
      <c r="B53" s="68" t="s">
        <v>61</v>
      </c>
      <c r="C53" s="59">
        <v>8475</v>
      </c>
      <c r="D53" s="71">
        <v>1894091</v>
      </c>
      <c r="E53" s="66">
        <f t="shared" si="0"/>
        <v>223.49156342182891</v>
      </c>
      <c r="F53" s="71">
        <v>0</v>
      </c>
      <c r="G53" s="66">
        <f t="shared" si="1"/>
        <v>0</v>
      </c>
      <c r="H53" s="71">
        <v>13850366</v>
      </c>
      <c r="I53" s="66">
        <f t="shared" si="2"/>
        <v>1634.2614749262536</v>
      </c>
      <c r="J53" s="71">
        <v>464282</v>
      </c>
      <c r="K53" s="66">
        <f t="shared" si="3"/>
        <v>54.78253687315634</v>
      </c>
      <c r="L53" s="67">
        <f t="shared" si="4"/>
        <v>16208739</v>
      </c>
      <c r="M53" s="66">
        <f t="shared" si="5"/>
        <v>1912.535575221239</v>
      </c>
    </row>
    <row r="54" spans="1:13" ht="12.75">
      <c r="A54" s="24">
        <v>51</v>
      </c>
      <c r="B54" s="64" t="s">
        <v>62</v>
      </c>
      <c r="C54" s="65">
        <v>9782</v>
      </c>
      <c r="D54" s="71">
        <v>685000</v>
      </c>
      <c r="E54" s="66">
        <f t="shared" si="0"/>
        <v>70.02657943160908</v>
      </c>
      <c r="F54" s="71">
        <v>0</v>
      </c>
      <c r="G54" s="66">
        <f t="shared" si="1"/>
        <v>0</v>
      </c>
      <c r="H54" s="71">
        <v>3875000</v>
      </c>
      <c r="I54" s="66">
        <f t="shared" si="2"/>
        <v>396.1357595583725</v>
      </c>
      <c r="J54" s="71">
        <v>281064</v>
      </c>
      <c r="K54" s="66">
        <f t="shared" si="3"/>
        <v>28.732774483745654</v>
      </c>
      <c r="L54" s="67">
        <f t="shared" si="4"/>
        <v>4841064</v>
      </c>
      <c r="M54" s="66">
        <f t="shared" si="5"/>
        <v>494.89511347372724</v>
      </c>
    </row>
    <row r="55" spans="1:13" ht="12.75">
      <c r="A55" s="24">
        <v>52</v>
      </c>
      <c r="B55" s="64" t="s">
        <v>63</v>
      </c>
      <c r="C55" s="65">
        <v>35170</v>
      </c>
      <c r="D55" s="71">
        <v>12060000</v>
      </c>
      <c r="E55" s="66">
        <f t="shared" si="0"/>
        <v>342.9058856980381</v>
      </c>
      <c r="F55" s="71">
        <v>0</v>
      </c>
      <c r="G55" s="66">
        <f t="shared" si="1"/>
        <v>0</v>
      </c>
      <c r="H55" s="71">
        <v>109050069</v>
      </c>
      <c r="I55" s="66">
        <f t="shared" si="2"/>
        <v>3100.6559283480237</v>
      </c>
      <c r="J55" s="71">
        <v>979744</v>
      </c>
      <c r="K55" s="66">
        <f t="shared" si="3"/>
        <v>27.85737844754052</v>
      </c>
      <c r="L55" s="67">
        <f t="shared" si="4"/>
        <v>122089813</v>
      </c>
      <c r="M55" s="66">
        <f t="shared" si="5"/>
        <v>3471.4191924936026</v>
      </c>
    </row>
    <row r="56" spans="1:13" ht="12.75">
      <c r="A56" s="24">
        <v>53</v>
      </c>
      <c r="B56" s="64" t="s">
        <v>64</v>
      </c>
      <c r="C56" s="65">
        <v>19576</v>
      </c>
      <c r="D56" s="71">
        <v>5510106</v>
      </c>
      <c r="E56" s="66">
        <f t="shared" si="0"/>
        <v>281.47251736820596</v>
      </c>
      <c r="F56" s="71">
        <v>0</v>
      </c>
      <c r="G56" s="66">
        <f t="shared" si="1"/>
        <v>0</v>
      </c>
      <c r="H56" s="71">
        <v>4884623</v>
      </c>
      <c r="I56" s="66">
        <f t="shared" si="2"/>
        <v>249.52099509603596</v>
      </c>
      <c r="J56" s="71">
        <v>811575</v>
      </c>
      <c r="K56" s="66">
        <f t="shared" si="3"/>
        <v>41.457652227217004</v>
      </c>
      <c r="L56" s="67">
        <f t="shared" si="4"/>
        <v>11206304</v>
      </c>
      <c r="M56" s="66">
        <f t="shared" si="5"/>
        <v>572.451164691459</v>
      </c>
    </row>
    <row r="57" spans="1:13" ht="12.75">
      <c r="A57" s="24">
        <v>54</v>
      </c>
      <c r="B57" s="64" t="s">
        <v>65</v>
      </c>
      <c r="C57" s="65">
        <v>757</v>
      </c>
      <c r="D57" s="71">
        <v>64000</v>
      </c>
      <c r="E57" s="66">
        <f t="shared" si="0"/>
        <v>84.5442536327609</v>
      </c>
      <c r="F57" s="71">
        <v>0</v>
      </c>
      <c r="G57" s="66">
        <f t="shared" si="1"/>
        <v>0</v>
      </c>
      <c r="H57" s="71">
        <v>273471</v>
      </c>
      <c r="I57" s="66">
        <f t="shared" si="2"/>
        <v>361.2562747688243</v>
      </c>
      <c r="J57" s="71">
        <v>149855</v>
      </c>
      <c r="K57" s="66">
        <f t="shared" si="3"/>
        <v>197.95904887714664</v>
      </c>
      <c r="L57" s="67">
        <f t="shared" si="4"/>
        <v>487326</v>
      </c>
      <c r="M57" s="66">
        <f t="shared" si="5"/>
        <v>643.7595772787319</v>
      </c>
    </row>
    <row r="58" spans="1:13" ht="12.75">
      <c r="A58" s="24">
        <v>55</v>
      </c>
      <c r="B58" s="68" t="s">
        <v>66</v>
      </c>
      <c r="C58" s="59">
        <v>19027</v>
      </c>
      <c r="D58" s="71">
        <v>604925</v>
      </c>
      <c r="E58" s="66">
        <f t="shared" si="0"/>
        <v>31.792978399117043</v>
      </c>
      <c r="F58" s="71">
        <v>525</v>
      </c>
      <c r="G58" s="66">
        <f t="shared" si="1"/>
        <v>0.027592368739160142</v>
      </c>
      <c r="H58" s="71">
        <v>31282495</v>
      </c>
      <c r="I58" s="66">
        <f t="shared" si="2"/>
        <v>1644.1107373732066</v>
      </c>
      <c r="J58" s="71">
        <v>857806</v>
      </c>
      <c r="K58" s="66">
        <f t="shared" si="3"/>
        <v>45.08361801650286</v>
      </c>
      <c r="L58" s="67">
        <f t="shared" si="4"/>
        <v>32745751</v>
      </c>
      <c r="M58" s="66">
        <f t="shared" si="5"/>
        <v>1721.0149261575655</v>
      </c>
    </row>
    <row r="59" spans="1:13" ht="12.75">
      <c r="A59" s="24">
        <v>56</v>
      </c>
      <c r="B59" s="64" t="s">
        <v>67</v>
      </c>
      <c r="C59" s="65">
        <v>2933</v>
      </c>
      <c r="D59" s="71">
        <v>0</v>
      </c>
      <c r="E59" s="66">
        <f t="shared" si="0"/>
        <v>0</v>
      </c>
      <c r="F59" s="71">
        <v>0</v>
      </c>
      <c r="G59" s="66">
        <f t="shared" si="1"/>
        <v>0</v>
      </c>
      <c r="H59" s="71">
        <v>780482</v>
      </c>
      <c r="I59" s="66">
        <f t="shared" si="2"/>
        <v>266.1036481418343</v>
      </c>
      <c r="J59" s="71">
        <v>142091</v>
      </c>
      <c r="K59" s="66">
        <f t="shared" si="3"/>
        <v>48.44561882032049</v>
      </c>
      <c r="L59" s="67">
        <f t="shared" si="4"/>
        <v>922573</v>
      </c>
      <c r="M59" s="66">
        <f t="shared" si="5"/>
        <v>314.5492669621548</v>
      </c>
    </row>
    <row r="60" spans="1:13" ht="12.75">
      <c r="A60" s="24">
        <v>57</v>
      </c>
      <c r="B60" s="64" t="s">
        <v>68</v>
      </c>
      <c r="C60" s="65">
        <v>9023</v>
      </c>
      <c r="D60" s="71">
        <v>305000</v>
      </c>
      <c r="E60" s="66">
        <f t="shared" si="0"/>
        <v>33.80250471018508</v>
      </c>
      <c r="F60" s="71">
        <v>0</v>
      </c>
      <c r="G60" s="66">
        <f t="shared" si="1"/>
        <v>0</v>
      </c>
      <c r="H60" s="71">
        <v>8510214</v>
      </c>
      <c r="I60" s="66">
        <f t="shared" si="2"/>
        <v>943.1690125235509</v>
      </c>
      <c r="J60" s="71">
        <v>181994</v>
      </c>
      <c r="K60" s="66">
        <f t="shared" si="3"/>
        <v>20.170009974509586</v>
      </c>
      <c r="L60" s="67">
        <f t="shared" si="4"/>
        <v>8997208</v>
      </c>
      <c r="M60" s="66">
        <f t="shared" si="5"/>
        <v>997.1415272082456</v>
      </c>
    </row>
    <row r="61" spans="1:13" ht="12.75">
      <c r="A61" s="24">
        <v>58</v>
      </c>
      <c r="B61" s="64" t="s">
        <v>69</v>
      </c>
      <c r="C61" s="65">
        <v>9525</v>
      </c>
      <c r="D61" s="71">
        <v>1365105</v>
      </c>
      <c r="E61" s="66">
        <f t="shared" si="0"/>
        <v>143.31811023622046</v>
      </c>
      <c r="F61" s="71">
        <v>0</v>
      </c>
      <c r="G61" s="66">
        <f t="shared" si="1"/>
        <v>0</v>
      </c>
      <c r="H61" s="71">
        <v>4395708</v>
      </c>
      <c r="I61" s="66">
        <f t="shared" si="2"/>
        <v>461.4916535433071</v>
      </c>
      <c r="J61" s="71">
        <v>376802</v>
      </c>
      <c r="K61" s="66">
        <f t="shared" si="3"/>
        <v>39.559265091863516</v>
      </c>
      <c r="L61" s="67">
        <f t="shared" si="4"/>
        <v>6137615</v>
      </c>
      <c r="M61" s="66">
        <f t="shared" si="5"/>
        <v>644.369028871391</v>
      </c>
    </row>
    <row r="62" spans="1:13" ht="12.75">
      <c r="A62" s="24">
        <v>59</v>
      </c>
      <c r="B62" s="64" t="s">
        <v>70</v>
      </c>
      <c r="C62" s="65">
        <v>5313</v>
      </c>
      <c r="D62" s="71">
        <v>985000</v>
      </c>
      <c r="E62" s="66">
        <f t="shared" si="0"/>
        <v>185.39431582909845</v>
      </c>
      <c r="F62" s="71">
        <v>0</v>
      </c>
      <c r="G62" s="66">
        <f t="shared" si="1"/>
        <v>0</v>
      </c>
      <c r="H62" s="71">
        <v>1500340</v>
      </c>
      <c r="I62" s="66">
        <f t="shared" si="2"/>
        <v>282.39036325992845</v>
      </c>
      <c r="J62" s="71">
        <v>168315</v>
      </c>
      <c r="K62" s="66">
        <f t="shared" si="3"/>
        <v>31.679841897233203</v>
      </c>
      <c r="L62" s="67">
        <f t="shared" si="4"/>
        <v>2653655</v>
      </c>
      <c r="M62" s="66">
        <f t="shared" si="5"/>
        <v>499.46452098626014</v>
      </c>
    </row>
    <row r="63" spans="1:13" ht="12.75">
      <c r="A63" s="24">
        <v>60</v>
      </c>
      <c r="B63" s="68" t="s">
        <v>71</v>
      </c>
      <c r="C63" s="59">
        <v>7377</v>
      </c>
      <c r="D63" s="71">
        <v>2588600</v>
      </c>
      <c r="E63" s="66">
        <f t="shared" si="0"/>
        <v>350.9014504541141</v>
      </c>
      <c r="F63" s="71">
        <v>0</v>
      </c>
      <c r="G63" s="66">
        <f t="shared" si="1"/>
        <v>0</v>
      </c>
      <c r="H63" s="71">
        <v>3781704</v>
      </c>
      <c r="I63" s="66">
        <f t="shared" si="2"/>
        <v>512.6344042293615</v>
      </c>
      <c r="J63" s="71">
        <v>347425</v>
      </c>
      <c r="K63" s="66">
        <f t="shared" si="3"/>
        <v>47.09570286024129</v>
      </c>
      <c r="L63" s="67">
        <f t="shared" si="4"/>
        <v>6717729</v>
      </c>
      <c r="M63" s="66">
        <f t="shared" si="5"/>
        <v>910.631557543717</v>
      </c>
    </row>
    <row r="64" spans="1:13" ht="12.75">
      <c r="A64" s="24">
        <v>61</v>
      </c>
      <c r="B64" s="64" t="s">
        <v>72</v>
      </c>
      <c r="C64" s="65">
        <v>3631</v>
      </c>
      <c r="D64" s="71">
        <v>1470000</v>
      </c>
      <c r="E64" s="66">
        <f t="shared" si="0"/>
        <v>404.8471495455797</v>
      </c>
      <c r="F64" s="71">
        <v>0</v>
      </c>
      <c r="G64" s="66">
        <f t="shared" si="1"/>
        <v>0</v>
      </c>
      <c r="H64" s="71">
        <v>3124624</v>
      </c>
      <c r="I64" s="66">
        <f t="shared" si="2"/>
        <v>860.5408978242908</v>
      </c>
      <c r="J64" s="71">
        <v>75366</v>
      </c>
      <c r="K64" s="66">
        <f t="shared" si="3"/>
        <v>20.75626549160011</v>
      </c>
      <c r="L64" s="67">
        <f t="shared" si="4"/>
        <v>4669990</v>
      </c>
      <c r="M64" s="66">
        <f t="shared" si="5"/>
        <v>1286.1443128614708</v>
      </c>
    </row>
    <row r="65" spans="1:13" ht="12.75">
      <c r="A65" s="24">
        <v>62</v>
      </c>
      <c r="B65" s="64" t="s">
        <v>73</v>
      </c>
      <c r="C65" s="65">
        <v>2282</v>
      </c>
      <c r="D65" s="71">
        <v>0</v>
      </c>
      <c r="E65" s="66">
        <f t="shared" si="0"/>
        <v>0</v>
      </c>
      <c r="F65" s="71">
        <v>0</v>
      </c>
      <c r="G65" s="66">
        <f t="shared" si="1"/>
        <v>0</v>
      </c>
      <c r="H65" s="71">
        <v>398185</v>
      </c>
      <c r="I65" s="66">
        <f t="shared" si="2"/>
        <v>174.4894829097283</v>
      </c>
      <c r="J65" s="71">
        <v>129992</v>
      </c>
      <c r="K65" s="66">
        <f t="shared" si="3"/>
        <v>56.96406660823839</v>
      </c>
      <c r="L65" s="67">
        <f t="shared" si="4"/>
        <v>528177</v>
      </c>
      <c r="M65" s="66">
        <f t="shared" si="5"/>
        <v>231.4535495179667</v>
      </c>
    </row>
    <row r="66" spans="1:13" ht="12.75">
      <c r="A66" s="24">
        <v>63</v>
      </c>
      <c r="B66" s="64" t="s">
        <v>74</v>
      </c>
      <c r="C66" s="65">
        <v>2401</v>
      </c>
      <c r="D66" s="71">
        <v>1110000</v>
      </c>
      <c r="E66" s="66">
        <f t="shared" si="0"/>
        <v>462.3073719283632</v>
      </c>
      <c r="F66" s="71">
        <v>0</v>
      </c>
      <c r="G66" s="66">
        <f t="shared" si="1"/>
        <v>0</v>
      </c>
      <c r="H66" s="71">
        <v>515908</v>
      </c>
      <c r="I66" s="66">
        <f t="shared" si="2"/>
        <v>214.87213660974595</v>
      </c>
      <c r="J66" s="71">
        <v>93250</v>
      </c>
      <c r="K66" s="66">
        <f t="shared" si="3"/>
        <v>38.83798417326114</v>
      </c>
      <c r="L66" s="67">
        <f t="shared" si="4"/>
        <v>1719158</v>
      </c>
      <c r="M66" s="66">
        <f t="shared" si="5"/>
        <v>716.0174927113702</v>
      </c>
    </row>
    <row r="67" spans="1:13" ht="12.75">
      <c r="A67" s="24">
        <v>64</v>
      </c>
      <c r="B67" s="64" t="s">
        <v>75</v>
      </c>
      <c r="C67" s="65">
        <v>2667</v>
      </c>
      <c r="D67" s="71">
        <v>777000</v>
      </c>
      <c r="E67" s="66">
        <f t="shared" si="0"/>
        <v>291.33858267716533</v>
      </c>
      <c r="F67" s="71">
        <v>0</v>
      </c>
      <c r="G67" s="66">
        <f t="shared" si="1"/>
        <v>0</v>
      </c>
      <c r="H67" s="71">
        <v>181286</v>
      </c>
      <c r="I67" s="66">
        <f t="shared" si="2"/>
        <v>67.9737532808399</v>
      </c>
      <c r="J67" s="71">
        <v>147009</v>
      </c>
      <c r="K67" s="66">
        <f t="shared" si="3"/>
        <v>55.1214848143982</v>
      </c>
      <c r="L67" s="67">
        <f t="shared" si="4"/>
        <v>1105295</v>
      </c>
      <c r="M67" s="66">
        <f t="shared" si="5"/>
        <v>414.43382077240346</v>
      </c>
    </row>
    <row r="68" spans="1:13" ht="12.75">
      <c r="A68" s="24">
        <v>65</v>
      </c>
      <c r="B68" s="68" t="s">
        <v>76</v>
      </c>
      <c r="C68" s="65">
        <v>8890</v>
      </c>
      <c r="D68" s="71">
        <v>4765000</v>
      </c>
      <c r="E68" s="66">
        <f t="shared" si="0"/>
        <v>535.9955005624297</v>
      </c>
      <c r="F68" s="71">
        <v>0</v>
      </c>
      <c r="G68" s="66">
        <f t="shared" si="1"/>
        <v>0</v>
      </c>
      <c r="H68" s="71">
        <v>1727684</v>
      </c>
      <c r="I68" s="66">
        <f t="shared" si="2"/>
        <v>194.34015748031496</v>
      </c>
      <c r="J68" s="71">
        <v>954082</v>
      </c>
      <c r="K68" s="66">
        <f t="shared" si="3"/>
        <v>107.32080989876266</v>
      </c>
      <c r="L68" s="67">
        <f t="shared" si="4"/>
        <v>7446766</v>
      </c>
      <c r="M68" s="66">
        <f t="shared" si="5"/>
        <v>837.6564679415073</v>
      </c>
    </row>
    <row r="69" spans="1:13" ht="12.75">
      <c r="A69" s="24">
        <v>66</v>
      </c>
      <c r="B69" s="64" t="s">
        <v>77</v>
      </c>
      <c r="C69" s="65">
        <v>2280</v>
      </c>
      <c r="D69" s="71">
        <v>500000</v>
      </c>
      <c r="E69" s="66">
        <f>D69/$C69</f>
        <v>219.2982456140351</v>
      </c>
      <c r="F69" s="71">
        <v>0</v>
      </c>
      <c r="G69" s="66">
        <f>F69/$C69</f>
        <v>0</v>
      </c>
      <c r="H69" s="71">
        <v>0</v>
      </c>
      <c r="I69" s="66">
        <f>H69/$C69</f>
        <v>0</v>
      </c>
      <c r="J69" s="71">
        <v>233098</v>
      </c>
      <c r="K69" s="66">
        <f>J69/$C69</f>
        <v>102.2359649122807</v>
      </c>
      <c r="L69" s="67">
        <f>D69+F69+H69+J69</f>
        <v>733098</v>
      </c>
      <c r="M69" s="66">
        <f>L69/$C69</f>
        <v>321.5342105263158</v>
      </c>
    </row>
    <row r="70" spans="1:13" ht="12.75" customHeight="1">
      <c r="A70" s="24">
        <v>67</v>
      </c>
      <c r="B70" s="64" t="s">
        <v>78</v>
      </c>
      <c r="C70" s="65">
        <v>4237</v>
      </c>
      <c r="D70" s="71">
        <v>2835000</v>
      </c>
      <c r="E70" s="66">
        <f t="shared" si="0"/>
        <v>669.1054991739438</v>
      </c>
      <c r="F70" s="71">
        <v>0</v>
      </c>
      <c r="G70" s="66">
        <f t="shared" si="1"/>
        <v>0</v>
      </c>
      <c r="H70" s="71">
        <v>559460</v>
      </c>
      <c r="I70" s="66">
        <f t="shared" si="2"/>
        <v>132.04153882464007</v>
      </c>
      <c r="J70" s="71">
        <v>41436</v>
      </c>
      <c r="K70" s="66">
        <f t="shared" si="3"/>
        <v>9.77956101014869</v>
      </c>
      <c r="L70" s="67">
        <f>D70+F70+H70+J70</f>
        <v>3435896</v>
      </c>
      <c r="M70" s="66">
        <f t="shared" si="5"/>
        <v>810.9265990087326</v>
      </c>
    </row>
    <row r="71" spans="1:13" ht="12.75">
      <c r="A71" s="24">
        <v>68</v>
      </c>
      <c r="B71" s="58" t="s">
        <v>79</v>
      </c>
      <c r="C71" s="59">
        <v>1983</v>
      </c>
      <c r="D71" s="71">
        <v>73931</v>
      </c>
      <c r="E71" s="66">
        <f>D71/$C71</f>
        <v>37.28240040342915</v>
      </c>
      <c r="F71" s="71">
        <v>0</v>
      </c>
      <c r="G71" s="66">
        <f>F71/$C71</f>
        <v>0</v>
      </c>
      <c r="H71" s="71">
        <v>0</v>
      </c>
      <c r="I71" s="66">
        <f>H71/$C71</f>
        <v>0</v>
      </c>
      <c r="J71" s="71">
        <v>50746</v>
      </c>
      <c r="K71" s="66">
        <f>J71/$C71</f>
        <v>25.590519415027735</v>
      </c>
      <c r="L71" s="67">
        <f>D71+F71+H71+J71</f>
        <v>124677</v>
      </c>
      <c r="M71" s="66">
        <f>L71/$C71</f>
        <v>62.872919818456886</v>
      </c>
    </row>
    <row r="72" spans="1:13" s="50" customFormat="1" ht="12.75">
      <c r="A72" s="25">
        <v>69</v>
      </c>
      <c r="B72" s="11" t="s">
        <v>125</v>
      </c>
      <c r="C72" s="6">
        <v>3119</v>
      </c>
      <c r="D72" s="71">
        <v>0</v>
      </c>
      <c r="E72" s="60">
        <f>D72/$C72</f>
        <v>0</v>
      </c>
      <c r="F72" s="71">
        <v>0</v>
      </c>
      <c r="G72" s="60">
        <f>F72/$C72</f>
        <v>0</v>
      </c>
      <c r="H72" s="71">
        <v>0</v>
      </c>
      <c r="I72" s="60">
        <f>H72/$C72</f>
        <v>0</v>
      </c>
      <c r="J72" s="71">
        <v>51414</v>
      </c>
      <c r="K72" s="60">
        <f>J72/$C72</f>
        <v>16.484129528695096</v>
      </c>
      <c r="L72" s="61">
        <f>D72+F72+H72+J72</f>
        <v>51414</v>
      </c>
      <c r="M72" s="60">
        <f>L72/$C72</f>
        <v>16.484129528695096</v>
      </c>
    </row>
    <row r="73" spans="1:13" ht="12.75">
      <c r="A73" s="12"/>
      <c r="B73" s="13" t="s">
        <v>80</v>
      </c>
      <c r="C73" s="14">
        <f>SUM(C4:C72)</f>
        <v>652441</v>
      </c>
      <c r="D73" s="15">
        <f>SUM(D4:D72)</f>
        <v>206961447</v>
      </c>
      <c r="E73" s="15">
        <f>D73/$C73</f>
        <v>317.21097693124744</v>
      </c>
      <c r="F73" s="15">
        <f>SUM(F4:F72)</f>
        <v>63846282</v>
      </c>
      <c r="G73" s="15">
        <f>F73/$C73</f>
        <v>97.85755646870751</v>
      </c>
      <c r="H73" s="15">
        <f>SUM(H4:H72)</f>
        <v>670520453</v>
      </c>
      <c r="I73" s="31">
        <f>H73/$C73</f>
        <v>1027.7104795682674</v>
      </c>
      <c r="J73" s="31">
        <f>SUM(J4:J72)</f>
        <v>37206783</v>
      </c>
      <c r="K73" s="31">
        <f>J73/$C73</f>
        <v>57.027046123710804</v>
      </c>
      <c r="L73" s="43">
        <f>D73+F73+H73+J73</f>
        <v>978534965</v>
      </c>
      <c r="M73" s="31">
        <f>L73/$C73</f>
        <v>1499.8060590919333</v>
      </c>
    </row>
    <row r="74" spans="1:13" ht="12.75">
      <c r="A74" s="45"/>
      <c r="B74" s="10"/>
      <c r="C74" s="10"/>
      <c r="D74" s="10"/>
      <c r="E74" s="10"/>
      <c r="F74" s="10"/>
      <c r="G74" s="34"/>
      <c r="H74" s="10"/>
      <c r="I74" s="10"/>
      <c r="J74" s="10"/>
      <c r="K74" s="10"/>
      <c r="L74" s="10"/>
      <c r="M74" s="34"/>
    </row>
    <row r="75" spans="1:13" s="50" customFormat="1" ht="12.75">
      <c r="A75" s="24">
        <v>318</v>
      </c>
      <c r="B75" s="64" t="s">
        <v>81</v>
      </c>
      <c r="C75" s="65">
        <v>1331</v>
      </c>
      <c r="D75" s="72">
        <v>0</v>
      </c>
      <c r="E75" s="73">
        <f>D75/$C75</f>
        <v>0</v>
      </c>
      <c r="F75" s="74">
        <v>0</v>
      </c>
      <c r="G75" s="73">
        <f>F75/$C75</f>
        <v>0</v>
      </c>
      <c r="H75" s="74">
        <v>0</v>
      </c>
      <c r="I75" s="73">
        <f>H75/$C75</f>
        <v>0</v>
      </c>
      <c r="J75" s="74">
        <v>0</v>
      </c>
      <c r="K75" s="73">
        <f>J75/$C75</f>
        <v>0</v>
      </c>
      <c r="L75" s="67">
        <f>D75+F75+H75+J75</f>
        <v>0</v>
      </c>
      <c r="M75" s="66">
        <f>L75/$C75</f>
        <v>0</v>
      </c>
    </row>
    <row r="76" spans="1:13" ht="12.75">
      <c r="A76" s="19">
        <v>319</v>
      </c>
      <c r="B76" s="20" t="s">
        <v>82</v>
      </c>
      <c r="C76" s="62">
        <v>430</v>
      </c>
      <c r="D76" s="75">
        <v>0</v>
      </c>
      <c r="E76" s="60">
        <f>D76/$C76</f>
        <v>0</v>
      </c>
      <c r="F76" s="76">
        <v>0</v>
      </c>
      <c r="G76" s="60">
        <f>F76/$C76</f>
        <v>0</v>
      </c>
      <c r="H76" s="76">
        <v>0</v>
      </c>
      <c r="I76" s="60">
        <f>H76/$C76</f>
        <v>0</v>
      </c>
      <c r="J76" s="76">
        <v>0</v>
      </c>
      <c r="K76" s="60">
        <f>J76/$C76</f>
        <v>0</v>
      </c>
      <c r="L76" s="61">
        <f>D76+F76+H76+J76</f>
        <v>0</v>
      </c>
      <c r="M76" s="60">
        <f>L76/$C76</f>
        <v>0</v>
      </c>
    </row>
    <row r="77" spans="1:13" ht="12.75">
      <c r="A77" s="21"/>
      <c r="B77" s="22" t="s">
        <v>83</v>
      </c>
      <c r="C77" s="23">
        <f>SUM(C75:C76)</f>
        <v>1761</v>
      </c>
      <c r="D77" s="40">
        <f>SUM(D75:D76)</f>
        <v>0</v>
      </c>
      <c r="E77" s="38">
        <f>D77/$C77</f>
        <v>0</v>
      </c>
      <c r="F77" s="40">
        <f>SUM(F75:F76)</f>
        <v>0</v>
      </c>
      <c r="G77" s="38">
        <f>F77/$C77</f>
        <v>0</v>
      </c>
      <c r="H77" s="40">
        <f>SUM(H75:H76)</f>
        <v>0</v>
      </c>
      <c r="I77" s="38">
        <f>H77/$C77</f>
        <v>0</v>
      </c>
      <c r="J77" s="40">
        <f>SUM(J75:J76)</f>
        <v>0</v>
      </c>
      <c r="K77" s="38">
        <f>J77/$C77</f>
        <v>0</v>
      </c>
      <c r="L77" s="16">
        <f>SUM(L75:L76)</f>
        <v>0</v>
      </c>
      <c r="M77" s="15">
        <f>L77/$C77</f>
        <v>0</v>
      </c>
    </row>
    <row r="78" spans="1:13" ht="12.75">
      <c r="A78" s="17"/>
      <c r="B78" s="18"/>
      <c r="C78" s="10"/>
      <c r="D78" s="18"/>
      <c r="E78" s="18"/>
      <c r="F78" s="18"/>
      <c r="G78" s="37"/>
      <c r="H78" s="18"/>
      <c r="I78" s="18"/>
      <c r="J78" s="18"/>
      <c r="K78" s="18"/>
      <c r="L78" s="18"/>
      <c r="M78" s="37"/>
    </row>
    <row r="79" spans="1:13" ht="12.75">
      <c r="A79" s="84">
        <v>321</v>
      </c>
      <c r="B79" s="85" t="s">
        <v>84</v>
      </c>
      <c r="C79" s="65">
        <v>333</v>
      </c>
      <c r="D79" s="77">
        <v>0</v>
      </c>
      <c r="E79" s="78">
        <f aca="true" t="shared" si="6" ref="E79:E87">D79/$C79</f>
        <v>0</v>
      </c>
      <c r="F79" s="70">
        <v>0</v>
      </c>
      <c r="G79" s="78">
        <f aca="true" t="shared" si="7" ref="G79:G87">F79/$C79</f>
        <v>0</v>
      </c>
      <c r="H79" s="70">
        <v>0</v>
      </c>
      <c r="I79" s="78">
        <f aca="true" t="shared" si="8" ref="I79:I87">H79/$C79</f>
        <v>0</v>
      </c>
      <c r="J79" s="70">
        <v>0</v>
      </c>
      <c r="K79" s="78">
        <f aca="true" t="shared" si="9" ref="K79:K87">J79/$C79</f>
        <v>0</v>
      </c>
      <c r="L79" s="49">
        <f aca="true" t="shared" si="10" ref="L79:L86">D79+F79+H79+J79</f>
        <v>0</v>
      </c>
      <c r="M79" s="48">
        <f aca="true" t="shared" si="11" ref="M79:M87">L79/$C79</f>
        <v>0</v>
      </c>
    </row>
    <row r="80" spans="1:13" s="50" customFormat="1" ht="12.75">
      <c r="A80" s="24">
        <v>329</v>
      </c>
      <c r="B80" s="64" t="s">
        <v>85</v>
      </c>
      <c r="C80" s="65">
        <v>389</v>
      </c>
      <c r="D80" s="79">
        <v>100000</v>
      </c>
      <c r="E80" s="66">
        <f t="shared" si="6"/>
        <v>257.0694087403599</v>
      </c>
      <c r="F80" s="80">
        <v>0</v>
      </c>
      <c r="G80" s="66">
        <f t="shared" si="7"/>
        <v>0</v>
      </c>
      <c r="H80" s="80">
        <v>0</v>
      </c>
      <c r="I80" s="66">
        <f t="shared" si="8"/>
        <v>0</v>
      </c>
      <c r="J80" s="80">
        <v>0</v>
      </c>
      <c r="K80" s="66">
        <f t="shared" si="9"/>
        <v>0</v>
      </c>
      <c r="L80" s="67">
        <f t="shared" si="10"/>
        <v>100000</v>
      </c>
      <c r="M80" s="66">
        <f t="shared" si="11"/>
        <v>257.0694087403599</v>
      </c>
    </row>
    <row r="81" spans="1:13" s="50" customFormat="1" ht="12.75">
      <c r="A81" s="24">
        <v>331</v>
      </c>
      <c r="B81" s="64" t="s">
        <v>86</v>
      </c>
      <c r="C81" s="65">
        <v>452</v>
      </c>
      <c r="D81" s="79">
        <v>0</v>
      </c>
      <c r="E81" s="66">
        <f t="shared" si="6"/>
        <v>0</v>
      </c>
      <c r="F81" s="80">
        <v>0</v>
      </c>
      <c r="G81" s="66">
        <f t="shared" si="7"/>
        <v>0</v>
      </c>
      <c r="H81" s="80">
        <v>0</v>
      </c>
      <c r="I81" s="66">
        <f t="shared" si="8"/>
        <v>0</v>
      </c>
      <c r="J81" s="80">
        <v>0</v>
      </c>
      <c r="K81" s="66">
        <f t="shared" si="9"/>
        <v>0</v>
      </c>
      <c r="L81" s="67">
        <f t="shared" si="10"/>
        <v>0</v>
      </c>
      <c r="M81" s="66">
        <f>L81/$C81</f>
        <v>0</v>
      </c>
    </row>
    <row r="82" spans="1:13" s="50" customFormat="1" ht="12.75">
      <c r="A82" s="24">
        <v>333</v>
      </c>
      <c r="B82" s="64" t="s">
        <v>87</v>
      </c>
      <c r="C82" s="65">
        <v>687</v>
      </c>
      <c r="D82" s="79">
        <v>225700</v>
      </c>
      <c r="E82" s="66">
        <f t="shared" si="6"/>
        <v>328.5298398835517</v>
      </c>
      <c r="F82" s="80">
        <v>0</v>
      </c>
      <c r="G82" s="66">
        <f t="shared" si="7"/>
        <v>0</v>
      </c>
      <c r="H82" s="80">
        <v>0</v>
      </c>
      <c r="I82" s="66">
        <f t="shared" si="8"/>
        <v>0</v>
      </c>
      <c r="J82" s="80">
        <v>0</v>
      </c>
      <c r="K82" s="66">
        <f t="shared" si="9"/>
        <v>0</v>
      </c>
      <c r="L82" s="67">
        <f t="shared" si="10"/>
        <v>225700</v>
      </c>
      <c r="M82" s="66">
        <f t="shared" si="11"/>
        <v>328.5298398835517</v>
      </c>
    </row>
    <row r="83" spans="1:13" ht="12.75">
      <c r="A83" s="25">
        <v>336</v>
      </c>
      <c r="B83" s="88" t="s">
        <v>88</v>
      </c>
      <c r="C83" s="62">
        <v>502</v>
      </c>
      <c r="D83" s="79">
        <v>0</v>
      </c>
      <c r="E83" s="66">
        <f t="shared" si="6"/>
        <v>0</v>
      </c>
      <c r="F83" s="80">
        <v>0</v>
      </c>
      <c r="G83" s="66">
        <f t="shared" si="7"/>
        <v>0</v>
      </c>
      <c r="H83" s="80">
        <v>0</v>
      </c>
      <c r="I83" s="66">
        <f t="shared" si="8"/>
        <v>0</v>
      </c>
      <c r="J83" s="80">
        <v>0</v>
      </c>
      <c r="K83" s="66">
        <f t="shared" si="9"/>
        <v>0</v>
      </c>
      <c r="L83" s="61">
        <f t="shared" si="10"/>
        <v>0</v>
      </c>
      <c r="M83" s="60">
        <f t="shared" si="11"/>
        <v>0</v>
      </c>
    </row>
    <row r="84" spans="1:13" ht="12.75">
      <c r="A84" s="24">
        <v>337</v>
      </c>
      <c r="B84" s="64" t="s">
        <v>89</v>
      </c>
      <c r="C84" s="65">
        <v>839</v>
      </c>
      <c r="D84" s="79">
        <v>243598</v>
      </c>
      <c r="E84" s="66">
        <f t="shared" si="6"/>
        <v>290.3432657926102</v>
      </c>
      <c r="F84" s="80">
        <v>0</v>
      </c>
      <c r="G84" s="66">
        <f t="shared" si="7"/>
        <v>0</v>
      </c>
      <c r="H84" s="80">
        <v>0</v>
      </c>
      <c r="I84" s="66">
        <f t="shared" si="8"/>
        <v>0</v>
      </c>
      <c r="J84" s="80">
        <v>0</v>
      </c>
      <c r="K84" s="66">
        <f t="shared" si="9"/>
        <v>0</v>
      </c>
      <c r="L84" s="67">
        <f t="shared" si="10"/>
        <v>243598</v>
      </c>
      <c r="M84" s="66">
        <f t="shared" si="11"/>
        <v>290.3432657926102</v>
      </c>
    </row>
    <row r="85" spans="1:13" s="50" customFormat="1" ht="12.75">
      <c r="A85" s="24">
        <v>339</v>
      </c>
      <c r="B85" s="47" t="s">
        <v>90</v>
      </c>
      <c r="C85" s="65">
        <v>330</v>
      </c>
      <c r="D85" s="79">
        <v>0</v>
      </c>
      <c r="E85" s="66">
        <f t="shared" si="6"/>
        <v>0</v>
      </c>
      <c r="F85" s="80">
        <v>0</v>
      </c>
      <c r="G85" s="66">
        <f t="shared" si="7"/>
        <v>0</v>
      </c>
      <c r="H85" s="80">
        <v>0</v>
      </c>
      <c r="I85" s="66">
        <f t="shared" si="8"/>
        <v>0</v>
      </c>
      <c r="J85" s="80">
        <v>0</v>
      </c>
      <c r="K85" s="66">
        <f t="shared" si="9"/>
        <v>0</v>
      </c>
      <c r="L85" s="67">
        <f>D85+F85+H85+J85</f>
        <v>0</v>
      </c>
      <c r="M85" s="66">
        <f t="shared" si="11"/>
        <v>0</v>
      </c>
    </row>
    <row r="86" spans="1:13" ht="12.75">
      <c r="A86" s="25">
        <v>340</v>
      </c>
      <c r="B86" s="2" t="s">
        <v>114</v>
      </c>
      <c r="C86" s="62">
        <v>115</v>
      </c>
      <c r="D86" s="75">
        <v>0</v>
      </c>
      <c r="E86" s="60">
        <f t="shared" si="6"/>
        <v>0</v>
      </c>
      <c r="F86" s="76">
        <v>0</v>
      </c>
      <c r="G86" s="60">
        <f t="shared" si="7"/>
        <v>0</v>
      </c>
      <c r="H86" s="76">
        <v>0</v>
      </c>
      <c r="I86" s="60">
        <f t="shared" si="8"/>
        <v>0</v>
      </c>
      <c r="J86" s="76">
        <v>0</v>
      </c>
      <c r="K86" s="60">
        <f t="shared" si="9"/>
        <v>0</v>
      </c>
      <c r="L86" s="42">
        <f t="shared" si="10"/>
        <v>0</v>
      </c>
      <c r="M86" s="39">
        <f t="shared" si="11"/>
        <v>0</v>
      </c>
    </row>
    <row r="87" spans="1:13" ht="12.75">
      <c r="A87" s="21"/>
      <c r="B87" s="22" t="s">
        <v>91</v>
      </c>
      <c r="C87" s="23">
        <f>SUM(C79:C86)</f>
        <v>3647</v>
      </c>
      <c r="D87" s="41">
        <f>SUM(D79:D86)</f>
        <v>569298</v>
      </c>
      <c r="E87" s="41">
        <f t="shared" si="6"/>
        <v>156.1003564573622</v>
      </c>
      <c r="F87" s="41">
        <f>SUM(F79:F86)</f>
        <v>0</v>
      </c>
      <c r="G87" s="41">
        <f t="shared" si="7"/>
        <v>0</v>
      </c>
      <c r="H87" s="41">
        <f>SUM(H79:H86)</f>
        <v>0</v>
      </c>
      <c r="I87" s="41">
        <f t="shared" si="8"/>
        <v>0</v>
      </c>
      <c r="J87" s="41">
        <f>SUM(J79:J86)</f>
        <v>0</v>
      </c>
      <c r="K87" s="41">
        <f t="shared" si="9"/>
        <v>0</v>
      </c>
      <c r="L87" s="44">
        <f>SUM(L79:L86)</f>
        <v>569298</v>
      </c>
      <c r="M87" s="41">
        <f t="shared" si="11"/>
        <v>156.1003564573622</v>
      </c>
    </row>
    <row r="88" spans="1:13" ht="12.75">
      <c r="A88" s="17"/>
      <c r="B88" s="18"/>
      <c r="C88" s="10"/>
      <c r="D88" s="18"/>
      <c r="E88" s="18"/>
      <c r="F88" s="18"/>
      <c r="G88" s="37"/>
      <c r="H88" s="18"/>
      <c r="I88" s="18"/>
      <c r="J88" s="18"/>
      <c r="K88" s="18"/>
      <c r="L88" s="18"/>
      <c r="M88" s="37"/>
    </row>
    <row r="89" spans="1:13" ht="15" customHeight="1">
      <c r="A89" s="51">
        <v>300</v>
      </c>
      <c r="B89" s="86" t="s">
        <v>92</v>
      </c>
      <c r="C89" s="65">
        <v>538</v>
      </c>
      <c r="D89" s="71">
        <v>0</v>
      </c>
      <c r="E89" s="66">
        <f aca="true" t="shared" si="12" ref="E89:E115">D89/$C89</f>
        <v>0</v>
      </c>
      <c r="F89" s="71">
        <v>0</v>
      </c>
      <c r="G89" s="66">
        <f aca="true" t="shared" si="13" ref="G89:G116">F89/$C89</f>
        <v>0</v>
      </c>
      <c r="H89" s="71">
        <v>0</v>
      </c>
      <c r="I89" s="66">
        <f aca="true" t="shared" si="14" ref="I89:I115">H89/$C89</f>
        <v>0</v>
      </c>
      <c r="J89" s="71">
        <v>0</v>
      </c>
      <c r="K89" s="66">
        <f aca="true" t="shared" si="15" ref="K89:K116">J89/$C89</f>
        <v>0</v>
      </c>
      <c r="L89" s="49">
        <f aca="true" t="shared" si="16" ref="L89:L115">D89+F89+H89+J89</f>
        <v>0</v>
      </c>
      <c r="M89" s="48">
        <f>L89/$C89</f>
        <v>0</v>
      </c>
    </row>
    <row r="90" spans="1:13" s="50" customFormat="1" ht="12.75">
      <c r="A90" s="54">
        <v>300</v>
      </c>
      <c r="B90" s="90" t="s">
        <v>93</v>
      </c>
      <c r="C90" s="65">
        <v>348</v>
      </c>
      <c r="D90" s="80">
        <v>0</v>
      </c>
      <c r="E90" s="66">
        <f t="shared" si="12"/>
        <v>0</v>
      </c>
      <c r="F90" s="80">
        <v>0</v>
      </c>
      <c r="G90" s="66">
        <f t="shared" si="13"/>
        <v>0</v>
      </c>
      <c r="H90" s="80">
        <v>0</v>
      </c>
      <c r="I90" s="66">
        <f t="shared" si="14"/>
        <v>0</v>
      </c>
      <c r="J90" s="80">
        <v>0</v>
      </c>
      <c r="K90" s="66">
        <f t="shared" si="15"/>
        <v>0</v>
      </c>
      <c r="L90" s="67">
        <f t="shared" si="16"/>
        <v>0</v>
      </c>
      <c r="M90" s="66">
        <f aca="true" t="shared" si="17" ref="M90:M116">L90/$C90</f>
        <v>0</v>
      </c>
    </row>
    <row r="91" spans="1:13" s="50" customFormat="1" ht="12.75">
      <c r="A91" s="54">
        <v>385</v>
      </c>
      <c r="B91" s="90" t="s">
        <v>115</v>
      </c>
      <c r="C91" s="65">
        <v>120</v>
      </c>
      <c r="D91" s="80">
        <v>0</v>
      </c>
      <c r="E91" s="66">
        <f t="shared" si="12"/>
        <v>0</v>
      </c>
      <c r="F91" s="80">
        <v>0</v>
      </c>
      <c r="G91" s="66">
        <f t="shared" si="13"/>
        <v>0</v>
      </c>
      <c r="H91" s="80">
        <v>0</v>
      </c>
      <c r="I91" s="66">
        <f t="shared" si="14"/>
        <v>0</v>
      </c>
      <c r="J91" s="80">
        <v>0</v>
      </c>
      <c r="K91" s="66">
        <f t="shared" si="15"/>
        <v>0</v>
      </c>
      <c r="L91" s="67">
        <f t="shared" si="16"/>
        <v>0</v>
      </c>
      <c r="M91" s="66">
        <f t="shared" si="17"/>
        <v>0</v>
      </c>
    </row>
    <row r="92" spans="1:13" s="50" customFormat="1" ht="12.75">
      <c r="A92" s="54">
        <v>386</v>
      </c>
      <c r="B92" s="90" t="s">
        <v>116</v>
      </c>
      <c r="C92" s="65">
        <v>322</v>
      </c>
      <c r="D92" s="80">
        <v>0</v>
      </c>
      <c r="E92" s="66">
        <f t="shared" si="12"/>
        <v>0</v>
      </c>
      <c r="F92" s="80">
        <v>0</v>
      </c>
      <c r="G92" s="66">
        <f t="shared" si="13"/>
        <v>0</v>
      </c>
      <c r="H92" s="80">
        <v>0</v>
      </c>
      <c r="I92" s="66">
        <f t="shared" si="14"/>
        <v>0</v>
      </c>
      <c r="J92" s="80">
        <v>0</v>
      </c>
      <c r="K92" s="66">
        <f t="shared" si="15"/>
        <v>0</v>
      </c>
      <c r="L92" s="67">
        <f t="shared" si="16"/>
        <v>0</v>
      </c>
      <c r="M92" s="66">
        <f t="shared" si="17"/>
        <v>0</v>
      </c>
    </row>
    <row r="93" spans="1:13" ht="12.75">
      <c r="A93" s="55">
        <v>387</v>
      </c>
      <c r="B93" s="89" t="s">
        <v>117</v>
      </c>
      <c r="C93" s="62">
        <v>119</v>
      </c>
      <c r="D93" s="71">
        <v>0</v>
      </c>
      <c r="E93" s="66">
        <f t="shared" si="12"/>
        <v>0</v>
      </c>
      <c r="F93" s="71">
        <v>0</v>
      </c>
      <c r="G93" s="66">
        <f t="shared" si="13"/>
        <v>0</v>
      </c>
      <c r="H93" s="71">
        <v>0</v>
      </c>
      <c r="I93" s="66">
        <f t="shared" si="14"/>
        <v>0</v>
      </c>
      <c r="J93" s="71">
        <v>0</v>
      </c>
      <c r="K93" s="66">
        <f t="shared" si="15"/>
        <v>0</v>
      </c>
      <c r="L93" s="61">
        <f t="shared" si="16"/>
        <v>0</v>
      </c>
      <c r="M93" s="60">
        <f t="shared" si="17"/>
        <v>0</v>
      </c>
    </row>
    <row r="94" spans="1:13" ht="12.75">
      <c r="A94" s="51">
        <v>388</v>
      </c>
      <c r="B94" s="87" t="s">
        <v>118</v>
      </c>
      <c r="C94" s="63">
        <v>341</v>
      </c>
      <c r="D94" s="71">
        <v>0</v>
      </c>
      <c r="E94" s="66">
        <f t="shared" si="12"/>
        <v>0</v>
      </c>
      <c r="F94" s="71">
        <v>0</v>
      </c>
      <c r="G94" s="66">
        <f t="shared" si="13"/>
        <v>0</v>
      </c>
      <c r="H94" s="71">
        <v>0</v>
      </c>
      <c r="I94" s="66">
        <f t="shared" si="14"/>
        <v>0</v>
      </c>
      <c r="J94" s="71">
        <v>0</v>
      </c>
      <c r="K94" s="66">
        <f t="shared" si="15"/>
        <v>0</v>
      </c>
      <c r="L94" s="67">
        <f>D94+F94+H94+J94</f>
        <v>0</v>
      </c>
      <c r="M94" s="66">
        <f t="shared" si="17"/>
        <v>0</v>
      </c>
    </row>
    <row r="95" spans="1:13" s="50" customFormat="1" ht="12.75">
      <c r="A95" s="54">
        <v>389</v>
      </c>
      <c r="B95" s="90" t="s">
        <v>119</v>
      </c>
      <c r="C95" s="65">
        <v>445</v>
      </c>
      <c r="D95" s="80">
        <v>0</v>
      </c>
      <c r="E95" s="66">
        <f t="shared" si="12"/>
        <v>0</v>
      </c>
      <c r="F95" s="80">
        <v>0</v>
      </c>
      <c r="G95" s="66">
        <f t="shared" si="13"/>
        <v>0</v>
      </c>
      <c r="H95" s="80">
        <v>0</v>
      </c>
      <c r="I95" s="66">
        <f t="shared" si="14"/>
        <v>0</v>
      </c>
      <c r="J95" s="80">
        <v>0</v>
      </c>
      <c r="K95" s="66">
        <f t="shared" si="15"/>
        <v>0</v>
      </c>
      <c r="L95" s="67">
        <f>D95+F95+H95+J95</f>
        <v>0</v>
      </c>
      <c r="M95" s="66">
        <f t="shared" si="17"/>
        <v>0</v>
      </c>
    </row>
    <row r="96" spans="1:13" s="50" customFormat="1" ht="12.75">
      <c r="A96" s="54">
        <v>390</v>
      </c>
      <c r="B96" s="90" t="s">
        <v>94</v>
      </c>
      <c r="C96" s="65">
        <v>701</v>
      </c>
      <c r="D96" s="80">
        <v>0</v>
      </c>
      <c r="E96" s="66">
        <f t="shared" si="12"/>
        <v>0</v>
      </c>
      <c r="F96" s="80">
        <v>0</v>
      </c>
      <c r="G96" s="66">
        <f t="shared" si="13"/>
        <v>0</v>
      </c>
      <c r="H96" s="80">
        <v>0</v>
      </c>
      <c r="I96" s="66">
        <f t="shared" si="14"/>
        <v>0</v>
      </c>
      <c r="J96" s="80">
        <v>0</v>
      </c>
      <c r="K96" s="66">
        <f t="shared" si="15"/>
        <v>0</v>
      </c>
      <c r="L96" s="67">
        <f>D96+F96+H96+J96</f>
        <v>0</v>
      </c>
      <c r="M96" s="66">
        <f t="shared" si="17"/>
        <v>0</v>
      </c>
    </row>
    <row r="97" spans="1:13" s="50" customFormat="1" ht="12.75">
      <c r="A97" s="54">
        <v>391</v>
      </c>
      <c r="B97" s="90" t="s">
        <v>95</v>
      </c>
      <c r="C97" s="65">
        <v>554</v>
      </c>
      <c r="D97" s="80">
        <v>0</v>
      </c>
      <c r="E97" s="66">
        <f t="shared" si="12"/>
        <v>0</v>
      </c>
      <c r="F97" s="80">
        <v>0</v>
      </c>
      <c r="G97" s="66">
        <f t="shared" si="13"/>
        <v>0</v>
      </c>
      <c r="H97" s="80">
        <v>0</v>
      </c>
      <c r="I97" s="66">
        <f t="shared" si="14"/>
        <v>0</v>
      </c>
      <c r="J97" s="80">
        <v>0</v>
      </c>
      <c r="K97" s="66">
        <f t="shared" si="15"/>
        <v>0</v>
      </c>
      <c r="L97" s="67">
        <f>D97+F97+H97+J97</f>
        <v>0</v>
      </c>
      <c r="M97" s="66">
        <f t="shared" si="17"/>
        <v>0</v>
      </c>
    </row>
    <row r="98" spans="1:13" ht="12.75">
      <c r="A98" s="55">
        <v>392</v>
      </c>
      <c r="B98" s="89" t="s">
        <v>96</v>
      </c>
      <c r="C98" s="62">
        <v>404</v>
      </c>
      <c r="D98" s="71">
        <v>0</v>
      </c>
      <c r="E98" s="66">
        <f t="shared" si="12"/>
        <v>0</v>
      </c>
      <c r="F98" s="71">
        <v>0</v>
      </c>
      <c r="G98" s="66">
        <f t="shared" si="13"/>
        <v>0</v>
      </c>
      <c r="H98" s="71">
        <v>0</v>
      </c>
      <c r="I98" s="66">
        <f t="shared" si="14"/>
        <v>0</v>
      </c>
      <c r="J98" s="71">
        <v>0</v>
      </c>
      <c r="K98" s="66">
        <f t="shared" si="15"/>
        <v>0</v>
      </c>
      <c r="L98" s="61">
        <f>D98+F98+H98+J98</f>
        <v>0</v>
      </c>
      <c r="M98" s="60">
        <f t="shared" si="17"/>
        <v>0</v>
      </c>
    </row>
    <row r="99" spans="1:13" ht="12.75">
      <c r="A99" s="52">
        <v>392</v>
      </c>
      <c r="B99" s="53" t="s">
        <v>97</v>
      </c>
      <c r="C99" s="63">
        <v>191</v>
      </c>
      <c r="D99" s="71">
        <v>0</v>
      </c>
      <c r="E99" s="66">
        <f t="shared" si="12"/>
        <v>0</v>
      </c>
      <c r="F99" s="71">
        <v>0</v>
      </c>
      <c r="G99" s="66">
        <f t="shared" si="13"/>
        <v>0</v>
      </c>
      <c r="H99" s="71">
        <v>0</v>
      </c>
      <c r="I99" s="66">
        <f t="shared" si="14"/>
        <v>0</v>
      </c>
      <c r="J99" s="71">
        <v>0</v>
      </c>
      <c r="K99" s="66">
        <f t="shared" si="15"/>
        <v>0</v>
      </c>
      <c r="L99" s="67">
        <f t="shared" si="16"/>
        <v>0</v>
      </c>
      <c r="M99" s="66">
        <f t="shared" si="17"/>
        <v>0</v>
      </c>
    </row>
    <row r="100" spans="1:13" s="50" customFormat="1" ht="12.75">
      <c r="A100" s="54">
        <v>393</v>
      </c>
      <c r="B100" s="90" t="s">
        <v>98</v>
      </c>
      <c r="C100" s="65">
        <v>612</v>
      </c>
      <c r="D100" s="80">
        <v>0</v>
      </c>
      <c r="E100" s="66">
        <f t="shared" si="12"/>
        <v>0</v>
      </c>
      <c r="F100" s="80">
        <v>0</v>
      </c>
      <c r="G100" s="66">
        <f t="shared" si="13"/>
        <v>0</v>
      </c>
      <c r="H100" s="80">
        <v>0</v>
      </c>
      <c r="I100" s="66">
        <f t="shared" si="14"/>
        <v>0</v>
      </c>
      <c r="J100" s="80">
        <v>0</v>
      </c>
      <c r="K100" s="66">
        <f t="shared" si="15"/>
        <v>0</v>
      </c>
      <c r="L100" s="67">
        <f t="shared" si="16"/>
        <v>0</v>
      </c>
      <c r="M100" s="66">
        <f t="shared" si="17"/>
        <v>0</v>
      </c>
    </row>
    <row r="101" spans="1:13" s="50" customFormat="1" ht="12.75">
      <c r="A101" s="54">
        <v>394</v>
      </c>
      <c r="B101" s="90" t="s">
        <v>120</v>
      </c>
      <c r="C101" s="65">
        <v>473</v>
      </c>
      <c r="D101" s="80">
        <v>0</v>
      </c>
      <c r="E101" s="66">
        <f t="shared" si="12"/>
        <v>0</v>
      </c>
      <c r="F101" s="80">
        <v>0</v>
      </c>
      <c r="G101" s="66">
        <f t="shared" si="13"/>
        <v>0</v>
      </c>
      <c r="H101" s="80">
        <v>0</v>
      </c>
      <c r="I101" s="66">
        <f t="shared" si="14"/>
        <v>0</v>
      </c>
      <c r="J101" s="80">
        <v>0</v>
      </c>
      <c r="K101" s="66">
        <f t="shared" si="15"/>
        <v>0</v>
      </c>
      <c r="L101" s="67">
        <f t="shared" si="16"/>
        <v>0</v>
      </c>
      <c r="M101" s="66">
        <f t="shared" si="17"/>
        <v>0</v>
      </c>
    </row>
    <row r="102" spans="1:13" s="50" customFormat="1" ht="12.75">
      <c r="A102" s="54">
        <v>395</v>
      </c>
      <c r="B102" s="90" t="s">
        <v>99</v>
      </c>
      <c r="C102" s="65">
        <v>523</v>
      </c>
      <c r="D102" s="80">
        <v>0</v>
      </c>
      <c r="E102" s="66">
        <f t="shared" si="12"/>
        <v>0</v>
      </c>
      <c r="F102" s="80">
        <v>0</v>
      </c>
      <c r="G102" s="66">
        <f t="shared" si="13"/>
        <v>0</v>
      </c>
      <c r="H102" s="80">
        <v>0</v>
      </c>
      <c r="I102" s="66">
        <f t="shared" si="14"/>
        <v>0</v>
      </c>
      <c r="J102" s="80">
        <v>0</v>
      </c>
      <c r="K102" s="66">
        <f t="shared" si="15"/>
        <v>0</v>
      </c>
      <c r="L102" s="67">
        <f t="shared" si="16"/>
        <v>0</v>
      </c>
      <c r="M102" s="66">
        <f t="shared" si="17"/>
        <v>0</v>
      </c>
    </row>
    <row r="103" spans="1:13" ht="12.75">
      <c r="A103" s="55">
        <v>395</v>
      </c>
      <c r="B103" s="89" t="s">
        <v>100</v>
      </c>
      <c r="C103" s="62">
        <v>526</v>
      </c>
      <c r="D103" s="71">
        <v>0</v>
      </c>
      <c r="E103" s="66">
        <f t="shared" si="12"/>
        <v>0</v>
      </c>
      <c r="F103" s="71">
        <v>0</v>
      </c>
      <c r="G103" s="66">
        <f t="shared" si="13"/>
        <v>0</v>
      </c>
      <c r="H103" s="71">
        <v>0</v>
      </c>
      <c r="I103" s="66">
        <f t="shared" si="14"/>
        <v>0</v>
      </c>
      <c r="J103" s="71">
        <v>0</v>
      </c>
      <c r="K103" s="66">
        <f t="shared" si="15"/>
        <v>0</v>
      </c>
      <c r="L103" s="61">
        <f t="shared" si="16"/>
        <v>0</v>
      </c>
      <c r="M103" s="60">
        <f t="shared" si="17"/>
        <v>0</v>
      </c>
    </row>
    <row r="104" spans="1:13" ht="12.75">
      <c r="A104" s="51">
        <v>395</v>
      </c>
      <c r="B104" s="87" t="s">
        <v>101</v>
      </c>
      <c r="C104" s="63">
        <v>433</v>
      </c>
      <c r="D104" s="71">
        <v>0</v>
      </c>
      <c r="E104" s="66">
        <f t="shared" si="12"/>
        <v>0</v>
      </c>
      <c r="F104" s="71">
        <v>0</v>
      </c>
      <c r="G104" s="66">
        <f t="shared" si="13"/>
        <v>0</v>
      </c>
      <c r="H104" s="71">
        <v>0</v>
      </c>
      <c r="I104" s="66">
        <f t="shared" si="14"/>
        <v>0</v>
      </c>
      <c r="J104" s="71">
        <v>0</v>
      </c>
      <c r="K104" s="66">
        <f t="shared" si="15"/>
        <v>0</v>
      </c>
      <c r="L104" s="67">
        <f>D104+F104+H104+J104</f>
        <v>0</v>
      </c>
      <c r="M104" s="66">
        <f t="shared" si="17"/>
        <v>0</v>
      </c>
    </row>
    <row r="105" spans="1:13" s="50" customFormat="1" ht="12.75">
      <c r="A105" s="54">
        <v>395</v>
      </c>
      <c r="B105" s="90" t="s">
        <v>102</v>
      </c>
      <c r="C105" s="65">
        <v>419</v>
      </c>
      <c r="D105" s="80">
        <v>0</v>
      </c>
      <c r="E105" s="66">
        <f t="shared" si="12"/>
        <v>0</v>
      </c>
      <c r="F105" s="80">
        <v>0</v>
      </c>
      <c r="G105" s="66">
        <f t="shared" si="13"/>
        <v>0</v>
      </c>
      <c r="H105" s="80">
        <v>0</v>
      </c>
      <c r="I105" s="66">
        <f t="shared" si="14"/>
        <v>0</v>
      </c>
      <c r="J105" s="80">
        <v>0</v>
      </c>
      <c r="K105" s="66">
        <f t="shared" si="15"/>
        <v>0</v>
      </c>
      <c r="L105" s="67">
        <f>D105+F105+H105+J105</f>
        <v>0</v>
      </c>
      <c r="M105" s="66">
        <f t="shared" si="17"/>
        <v>0</v>
      </c>
    </row>
    <row r="106" spans="1:13" s="50" customFormat="1" ht="12.75">
      <c r="A106" s="91">
        <v>395</v>
      </c>
      <c r="B106" s="92" t="s">
        <v>103</v>
      </c>
      <c r="C106" s="65">
        <v>871</v>
      </c>
      <c r="D106" s="80">
        <v>0</v>
      </c>
      <c r="E106" s="66">
        <f t="shared" si="12"/>
        <v>0</v>
      </c>
      <c r="F106" s="80">
        <v>0</v>
      </c>
      <c r="G106" s="66">
        <f t="shared" si="13"/>
        <v>0</v>
      </c>
      <c r="H106" s="80">
        <v>0</v>
      </c>
      <c r="I106" s="66">
        <f t="shared" si="14"/>
        <v>0</v>
      </c>
      <c r="J106" s="80">
        <v>0</v>
      </c>
      <c r="K106" s="66">
        <f t="shared" si="15"/>
        <v>0</v>
      </c>
      <c r="L106" s="67">
        <f>D106+F106+H106+J106</f>
        <v>0</v>
      </c>
      <c r="M106" s="66">
        <f t="shared" si="17"/>
        <v>0</v>
      </c>
    </row>
    <row r="107" spans="1:13" s="50" customFormat="1" ht="12.75">
      <c r="A107" s="54">
        <v>395</v>
      </c>
      <c r="B107" s="90" t="s">
        <v>104</v>
      </c>
      <c r="C107" s="65">
        <v>486</v>
      </c>
      <c r="D107" s="80">
        <v>0</v>
      </c>
      <c r="E107" s="66">
        <f t="shared" si="12"/>
        <v>0</v>
      </c>
      <c r="F107" s="80">
        <v>0</v>
      </c>
      <c r="G107" s="66">
        <f t="shared" si="13"/>
        <v>0</v>
      </c>
      <c r="H107" s="80">
        <v>0</v>
      </c>
      <c r="I107" s="66">
        <f t="shared" si="14"/>
        <v>0</v>
      </c>
      <c r="J107" s="80">
        <v>0</v>
      </c>
      <c r="K107" s="66">
        <f t="shared" si="15"/>
        <v>0</v>
      </c>
      <c r="L107" s="67">
        <f>D107+F107+H107+J107</f>
        <v>0</v>
      </c>
      <c r="M107" s="66">
        <f t="shared" si="17"/>
        <v>0</v>
      </c>
    </row>
    <row r="108" spans="1:13" ht="12.75">
      <c r="A108" s="55">
        <v>395</v>
      </c>
      <c r="B108" s="89" t="s">
        <v>121</v>
      </c>
      <c r="C108" s="62">
        <v>204</v>
      </c>
      <c r="D108" s="71">
        <v>0</v>
      </c>
      <c r="E108" s="66">
        <f t="shared" si="12"/>
        <v>0</v>
      </c>
      <c r="F108" s="71">
        <v>0</v>
      </c>
      <c r="G108" s="66">
        <f t="shared" si="13"/>
        <v>0</v>
      </c>
      <c r="H108" s="71">
        <v>0</v>
      </c>
      <c r="I108" s="66">
        <f t="shared" si="14"/>
        <v>0</v>
      </c>
      <c r="J108" s="71">
        <v>0</v>
      </c>
      <c r="K108" s="66">
        <f t="shared" si="15"/>
        <v>0</v>
      </c>
      <c r="L108" s="61">
        <f>D108+F108+H108+J108</f>
        <v>0</v>
      </c>
      <c r="M108" s="60">
        <f t="shared" si="17"/>
        <v>0</v>
      </c>
    </row>
    <row r="109" spans="1:13" ht="12.75">
      <c r="A109" s="51">
        <v>396</v>
      </c>
      <c r="B109" s="87" t="s">
        <v>105</v>
      </c>
      <c r="C109" s="63">
        <v>11594</v>
      </c>
      <c r="D109" s="79">
        <v>0</v>
      </c>
      <c r="E109" s="66">
        <f t="shared" si="12"/>
        <v>0</v>
      </c>
      <c r="F109" s="80">
        <v>0</v>
      </c>
      <c r="G109" s="66">
        <f t="shared" si="13"/>
        <v>0</v>
      </c>
      <c r="H109" s="80">
        <v>73825552</v>
      </c>
      <c r="I109" s="66">
        <f t="shared" si="14"/>
        <v>6367.565292392617</v>
      </c>
      <c r="J109" s="80">
        <v>1139681</v>
      </c>
      <c r="K109" s="66">
        <f t="shared" si="15"/>
        <v>98.2992064861135</v>
      </c>
      <c r="L109" s="67">
        <f t="shared" si="16"/>
        <v>74965233</v>
      </c>
      <c r="M109" s="66">
        <f t="shared" si="17"/>
        <v>6465.86449887873</v>
      </c>
    </row>
    <row r="110" spans="1:13" s="50" customFormat="1" ht="12.75">
      <c r="A110" s="54">
        <v>397</v>
      </c>
      <c r="B110" s="90" t="s">
        <v>106</v>
      </c>
      <c r="C110" s="65">
        <v>320</v>
      </c>
      <c r="D110" s="79">
        <v>0</v>
      </c>
      <c r="E110" s="66">
        <f t="shared" si="12"/>
        <v>0</v>
      </c>
      <c r="F110" s="80">
        <v>0</v>
      </c>
      <c r="G110" s="66">
        <f t="shared" si="13"/>
        <v>0</v>
      </c>
      <c r="H110" s="80">
        <v>0</v>
      </c>
      <c r="I110" s="66">
        <f t="shared" si="14"/>
        <v>0</v>
      </c>
      <c r="J110" s="80">
        <v>0</v>
      </c>
      <c r="K110" s="66">
        <f t="shared" si="15"/>
        <v>0</v>
      </c>
      <c r="L110" s="67">
        <f t="shared" si="16"/>
        <v>0</v>
      </c>
      <c r="M110" s="66">
        <f t="shared" si="17"/>
        <v>0</v>
      </c>
    </row>
    <row r="111" spans="1:13" s="50" customFormat="1" ht="12.75">
      <c r="A111" s="54">
        <v>398</v>
      </c>
      <c r="B111" s="90" t="s">
        <v>107</v>
      </c>
      <c r="C111" s="65">
        <v>171</v>
      </c>
      <c r="D111" s="79">
        <v>0</v>
      </c>
      <c r="E111" s="66">
        <f t="shared" si="12"/>
        <v>0</v>
      </c>
      <c r="F111" s="80">
        <v>0</v>
      </c>
      <c r="G111" s="66">
        <f t="shared" si="13"/>
        <v>0</v>
      </c>
      <c r="H111" s="80">
        <v>0</v>
      </c>
      <c r="I111" s="66">
        <f t="shared" si="14"/>
        <v>0</v>
      </c>
      <c r="J111" s="80">
        <v>15886</v>
      </c>
      <c r="K111" s="66">
        <f t="shared" si="15"/>
        <v>92.90058479532163</v>
      </c>
      <c r="L111" s="67">
        <f t="shared" si="16"/>
        <v>15886</v>
      </c>
      <c r="M111" s="66">
        <f t="shared" si="17"/>
        <v>92.90058479532163</v>
      </c>
    </row>
    <row r="112" spans="1:13" s="50" customFormat="1" ht="12.75">
      <c r="A112" s="54">
        <v>398</v>
      </c>
      <c r="B112" s="90" t="s">
        <v>108</v>
      </c>
      <c r="C112" s="65">
        <v>454</v>
      </c>
      <c r="D112" s="79">
        <v>0</v>
      </c>
      <c r="E112" s="66">
        <f t="shared" si="12"/>
        <v>0</v>
      </c>
      <c r="F112" s="80">
        <v>0</v>
      </c>
      <c r="G112" s="66">
        <f t="shared" si="13"/>
        <v>0</v>
      </c>
      <c r="H112" s="80">
        <v>0</v>
      </c>
      <c r="I112" s="66">
        <f t="shared" si="14"/>
        <v>0</v>
      </c>
      <c r="J112" s="80">
        <v>44194</v>
      </c>
      <c r="K112" s="66">
        <f t="shared" si="15"/>
        <v>97.34361233480176</v>
      </c>
      <c r="L112" s="67">
        <f t="shared" si="16"/>
        <v>44194</v>
      </c>
      <c r="M112" s="66">
        <f t="shared" si="17"/>
        <v>97.34361233480176</v>
      </c>
    </row>
    <row r="113" spans="1:13" ht="12.75">
      <c r="A113" s="55">
        <v>398</v>
      </c>
      <c r="B113" s="89" t="s">
        <v>122</v>
      </c>
      <c r="C113" s="62">
        <v>87</v>
      </c>
      <c r="D113" s="79">
        <v>0</v>
      </c>
      <c r="E113" s="66">
        <f t="shared" si="12"/>
        <v>0</v>
      </c>
      <c r="F113" s="80">
        <v>0</v>
      </c>
      <c r="G113" s="66">
        <f t="shared" si="13"/>
        <v>0</v>
      </c>
      <c r="H113" s="80">
        <v>0</v>
      </c>
      <c r="I113" s="66">
        <f t="shared" si="14"/>
        <v>0</v>
      </c>
      <c r="J113" s="80">
        <v>2741</v>
      </c>
      <c r="K113" s="66">
        <f t="shared" si="15"/>
        <v>31.50574712643678</v>
      </c>
      <c r="L113" s="61">
        <f t="shared" si="16"/>
        <v>2741</v>
      </c>
      <c r="M113" s="60">
        <f t="shared" si="17"/>
        <v>31.50574712643678</v>
      </c>
    </row>
    <row r="114" spans="1:13" s="50" customFormat="1" ht="12.75">
      <c r="A114" s="52">
        <v>399</v>
      </c>
      <c r="B114" s="53" t="s">
        <v>109</v>
      </c>
      <c r="C114" s="63">
        <v>323</v>
      </c>
      <c r="D114" s="79">
        <v>0</v>
      </c>
      <c r="E114" s="66">
        <f t="shared" si="12"/>
        <v>0</v>
      </c>
      <c r="F114" s="80">
        <v>0</v>
      </c>
      <c r="G114" s="66">
        <f t="shared" si="13"/>
        <v>0</v>
      </c>
      <c r="H114" s="80">
        <v>0</v>
      </c>
      <c r="I114" s="66">
        <f t="shared" si="14"/>
        <v>0</v>
      </c>
      <c r="J114" s="80">
        <v>0</v>
      </c>
      <c r="K114" s="66">
        <f t="shared" si="15"/>
        <v>0</v>
      </c>
      <c r="L114" s="67">
        <f t="shared" si="16"/>
        <v>0</v>
      </c>
      <c r="M114" s="66">
        <f t="shared" si="17"/>
        <v>0</v>
      </c>
    </row>
    <row r="115" spans="1:13" ht="12.75">
      <c r="A115" s="56">
        <v>399</v>
      </c>
      <c r="B115" s="57" t="s">
        <v>123</v>
      </c>
      <c r="C115" s="62">
        <v>44</v>
      </c>
      <c r="D115" s="75">
        <v>0</v>
      </c>
      <c r="E115" s="60">
        <f t="shared" si="12"/>
        <v>0</v>
      </c>
      <c r="F115" s="76">
        <v>0</v>
      </c>
      <c r="G115" s="60">
        <f t="shared" si="13"/>
        <v>0</v>
      </c>
      <c r="H115" s="76">
        <v>0</v>
      </c>
      <c r="I115" s="60">
        <f t="shared" si="14"/>
        <v>0</v>
      </c>
      <c r="J115" s="76">
        <v>0</v>
      </c>
      <c r="K115" s="60">
        <f t="shared" si="15"/>
        <v>0</v>
      </c>
      <c r="L115" s="82">
        <f t="shared" si="16"/>
        <v>0</v>
      </c>
      <c r="M115" s="83">
        <f t="shared" si="17"/>
        <v>0</v>
      </c>
    </row>
    <row r="116" spans="1:13" ht="12.75">
      <c r="A116" s="21"/>
      <c r="B116" s="22" t="s">
        <v>110</v>
      </c>
      <c r="C116" s="23">
        <f>SUM(C89:C115)</f>
        <v>21623</v>
      </c>
      <c r="D116" s="29">
        <f>SUM(D89:D115)</f>
        <v>0</v>
      </c>
      <c r="E116" s="38">
        <f>D116/$C116</f>
        <v>0</v>
      </c>
      <c r="F116" s="30">
        <f>SUM(F89:F115)</f>
        <v>0</v>
      </c>
      <c r="G116" s="38">
        <f t="shared" si="13"/>
        <v>0</v>
      </c>
      <c r="H116" s="81">
        <f>SUM(H89:H115)</f>
        <v>73825552</v>
      </c>
      <c r="I116" s="38">
        <f>H116/$C116</f>
        <v>3414.2141238496047</v>
      </c>
      <c r="J116" s="38">
        <f>SUM(J89:J115)</f>
        <v>1202502</v>
      </c>
      <c r="K116" s="38">
        <f t="shared" si="15"/>
        <v>55.61217222402072</v>
      </c>
      <c r="L116" s="35">
        <f>SUM(L89:L115)</f>
        <v>75028054</v>
      </c>
      <c r="M116" s="38">
        <f t="shared" si="17"/>
        <v>3469.826296073625</v>
      </c>
    </row>
    <row r="117" spans="1:13" ht="12.75">
      <c r="A117" s="17"/>
      <c r="B117" s="18"/>
      <c r="C117" s="18"/>
      <c r="D117" s="18"/>
      <c r="E117" s="18"/>
      <c r="F117" s="18"/>
      <c r="G117" s="37"/>
      <c r="H117" s="18"/>
      <c r="I117" s="10"/>
      <c r="J117" s="10"/>
      <c r="K117" s="10"/>
      <c r="L117" s="18"/>
      <c r="M117" s="37"/>
    </row>
    <row r="118" spans="1:13" ht="13.5" thickBot="1">
      <c r="A118" s="26"/>
      <c r="B118" s="27" t="s">
        <v>111</v>
      </c>
      <c r="C118" s="28">
        <f>C116+C87+C77+C73</f>
        <v>679472</v>
      </c>
      <c r="D118" s="32">
        <f>D116+D87+D77+D73</f>
        <v>207530745</v>
      </c>
      <c r="E118" s="33">
        <f>D118/$C118</f>
        <v>305.4294290272447</v>
      </c>
      <c r="F118" s="32">
        <f>F116+F87+F77+F73</f>
        <v>63846282</v>
      </c>
      <c r="G118" s="33">
        <f>F118/$C118</f>
        <v>93.96455188734782</v>
      </c>
      <c r="H118" s="32">
        <f>H116+H87+H77+H73</f>
        <v>744346005</v>
      </c>
      <c r="I118" s="33">
        <f>H118/$C118</f>
        <v>1095.4770836767373</v>
      </c>
      <c r="J118" s="32">
        <f>J116+J87+J77+J73</f>
        <v>38409285</v>
      </c>
      <c r="K118" s="33">
        <f>J118/$C118</f>
        <v>56.52813508135729</v>
      </c>
      <c r="L118" s="36">
        <f>L116+L87+L77+L73</f>
        <v>1054132317</v>
      </c>
      <c r="M118" s="33">
        <f>L118/$C118</f>
        <v>1551.399199672687</v>
      </c>
    </row>
    <row r="119" spans="4:14" ht="36.75" customHeight="1" thickTop="1">
      <c r="D119" s="100" t="s">
        <v>126</v>
      </c>
      <c r="E119" s="100"/>
      <c r="F119" s="100"/>
      <c r="G119" s="100"/>
      <c r="H119" s="100" t="s">
        <v>126</v>
      </c>
      <c r="I119" s="100"/>
      <c r="J119" s="100"/>
      <c r="K119" s="100"/>
      <c r="L119" s="101" t="s">
        <v>126</v>
      </c>
      <c r="M119" s="101"/>
      <c r="N119" s="101"/>
    </row>
    <row r="120" spans="4:14" ht="91.5" customHeight="1">
      <c r="D120" s="102" t="s">
        <v>127</v>
      </c>
      <c r="E120" s="102"/>
      <c r="F120" s="102"/>
      <c r="G120" s="102"/>
      <c r="H120" s="102" t="s">
        <v>127</v>
      </c>
      <c r="I120" s="102"/>
      <c r="J120" s="102"/>
      <c r="K120" s="102"/>
      <c r="L120" s="102" t="s">
        <v>127</v>
      </c>
      <c r="M120" s="102"/>
      <c r="N120" s="102"/>
    </row>
  </sheetData>
  <sheetProtection/>
  <mergeCells count="12">
    <mergeCell ref="D120:G120"/>
    <mergeCell ref="H120:K120"/>
    <mergeCell ref="L120:N120"/>
    <mergeCell ref="A1:B2"/>
    <mergeCell ref="D119:G119"/>
    <mergeCell ref="H119:K119"/>
    <mergeCell ref="L2:L3"/>
    <mergeCell ref="C2:C3"/>
    <mergeCell ref="D1:G1"/>
    <mergeCell ref="H1:K1"/>
    <mergeCell ref="L1:N1"/>
    <mergeCell ref="L119:N119"/>
  </mergeCells>
  <conditionalFormatting sqref="A4:M71">
    <cfRule type="expression" priority="30" dxfId="30" stopIfTrue="1">
      <formula>MOD(ROW(),5)=3</formula>
    </cfRule>
  </conditionalFormatting>
  <conditionalFormatting sqref="D4:D71">
    <cfRule type="expression" priority="29" dxfId="30" stopIfTrue="1">
      <formula>MOD(ROW(),5)=3</formula>
    </cfRule>
  </conditionalFormatting>
  <conditionalFormatting sqref="F4:F71">
    <cfRule type="expression" priority="28" dxfId="30" stopIfTrue="1">
      <formula>MOD(ROW(),5)=3</formula>
    </cfRule>
  </conditionalFormatting>
  <conditionalFormatting sqref="H4:H71">
    <cfRule type="expression" priority="27" dxfId="30" stopIfTrue="1">
      <formula>MOD(ROW(),5)=3</formula>
    </cfRule>
  </conditionalFormatting>
  <conditionalFormatting sqref="J4:J71">
    <cfRule type="expression" priority="26" dxfId="30" stopIfTrue="1">
      <formula>MOD(ROW(),5)=3</formula>
    </cfRule>
  </conditionalFormatting>
  <conditionalFormatting sqref="D75:K76">
    <cfRule type="expression" priority="25" dxfId="30" stopIfTrue="1">
      <formula>MOD(ROW(),5)=3</formula>
    </cfRule>
  </conditionalFormatting>
  <conditionalFormatting sqref="D75:D76">
    <cfRule type="expression" priority="24" dxfId="30" stopIfTrue="1">
      <formula>MOD(ROW(),5)=3</formula>
    </cfRule>
  </conditionalFormatting>
  <conditionalFormatting sqref="F75:F76">
    <cfRule type="expression" priority="23" dxfId="30" stopIfTrue="1">
      <formula>MOD(ROW(),5)=3</formula>
    </cfRule>
  </conditionalFormatting>
  <conditionalFormatting sqref="H75:H76">
    <cfRule type="expression" priority="22" dxfId="30" stopIfTrue="1">
      <formula>MOD(ROW(),5)=3</formula>
    </cfRule>
  </conditionalFormatting>
  <conditionalFormatting sqref="J75:J76">
    <cfRule type="expression" priority="21" dxfId="30" stopIfTrue="1">
      <formula>MOD(ROW(),5)=3</formula>
    </cfRule>
  </conditionalFormatting>
  <conditionalFormatting sqref="D79:K86">
    <cfRule type="expression" priority="20" dxfId="30" stopIfTrue="1">
      <formula>MOD(ROW(),5)=3</formula>
    </cfRule>
  </conditionalFormatting>
  <conditionalFormatting sqref="D79:D86">
    <cfRule type="expression" priority="19" dxfId="30" stopIfTrue="1">
      <formula>MOD(ROW(),5)=3</formula>
    </cfRule>
  </conditionalFormatting>
  <conditionalFormatting sqref="F79:F86">
    <cfRule type="expression" priority="18" dxfId="30" stopIfTrue="1">
      <formula>MOD(ROW(),5)=3</formula>
    </cfRule>
  </conditionalFormatting>
  <conditionalFormatting sqref="H79:H86">
    <cfRule type="expression" priority="17" dxfId="30" stopIfTrue="1">
      <formula>MOD(ROW(),5)=3</formula>
    </cfRule>
  </conditionalFormatting>
  <conditionalFormatting sqref="J79:J86">
    <cfRule type="expression" priority="16" dxfId="30" stopIfTrue="1">
      <formula>MOD(ROW(),5)=3</formula>
    </cfRule>
  </conditionalFormatting>
  <conditionalFormatting sqref="D89:K98">
    <cfRule type="expression" priority="15" dxfId="30" stopIfTrue="1">
      <formula>MOD(ROW(),5)=3</formula>
    </cfRule>
  </conditionalFormatting>
  <conditionalFormatting sqref="D89:D98">
    <cfRule type="expression" priority="14" dxfId="30" stopIfTrue="1">
      <formula>MOD(ROW(),5)=3</formula>
    </cfRule>
  </conditionalFormatting>
  <conditionalFormatting sqref="F89:F98">
    <cfRule type="expression" priority="13" dxfId="30" stopIfTrue="1">
      <formula>MOD(ROW(),5)=3</formula>
    </cfRule>
  </conditionalFormatting>
  <conditionalFormatting sqref="H89:H98">
    <cfRule type="expression" priority="12" dxfId="30" stopIfTrue="1">
      <formula>MOD(ROW(),5)=3</formula>
    </cfRule>
  </conditionalFormatting>
  <conditionalFormatting sqref="J89:J98">
    <cfRule type="expression" priority="11" dxfId="30" stopIfTrue="1">
      <formula>MOD(ROW(),5)=3</formula>
    </cfRule>
  </conditionalFormatting>
  <conditionalFormatting sqref="D99:K108">
    <cfRule type="expression" priority="10" dxfId="30" stopIfTrue="1">
      <formula>MOD(ROW(),5)=3</formula>
    </cfRule>
  </conditionalFormatting>
  <conditionalFormatting sqref="D99:D108">
    <cfRule type="expression" priority="9" dxfId="30" stopIfTrue="1">
      <formula>MOD(ROW(),5)=3</formula>
    </cfRule>
  </conditionalFormatting>
  <conditionalFormatting sqref="F99:F108">
    <cfRule type="expression" priority="8" dxfId="30" stopIfTrue="1">
      <formula>MOD(ROW(),5)=3</formula>
    </cfRule>
  </conditionalFormatting>
  <conditionalFormatting sqref="H99:H108">
    <cfRule type="expression" priority="7" dxfId="30" stopIfTrue="1">
      <formula>MOD(ROW(),5)=3</formula>
    </cfRule>
  </conditionalFormatting>
  <conditionalFormatting sqref="J99:J108">
    <cfRule type="expression" priority="6" dxfId="30" stopIfTrue="1">
      <formula>MOD(ROW(),5)=3</formula>
    </cfRule>
  </conditionalFormatting>
  <conditionalFormatting sqref="D109:K115">
    <cfRule type="expression" priority="5" dxfId="30" stopIfTrue="1">
      <formula>MOD(ROW(),5)=3</formula>
    </cfRule>
  </conditionalFormatting>
  <conditionalFormatting sqref="D109:D115">
    <cfRule type="expression" priority="4" dxfId="30" stopIfTrue="1">
      <formula>MOD(ROW(),5)=3</formula>
    </cfRule>
  </conditionalFormatting>
  <conditionalFormatting sqref="F109:F115">
    <cfRule type="expression" priority="3" dxfId="30" stopIfTrue="1">
      <formula>MOD(ROW(),5)=3</formula>
    </cfRule>
  </conditionalFormatting>
  <conditionalFormatting sqref="H109:H115">
    <cfRule type="expression" priority="2" dxfId="30" stopIfTrue="1">
      <formula>MOD(ROW(),5)=3</formula>
    </cfRule>
  </conditionalFormatting>
  <conditionalFormatting sqref="J109:J115">
    <cfRule type="expression" priority="1" dxfId="30" stopIfTrue="1">
      <formula>MOD(ROW(),5)=3</formula>
    </cfRule>
  </conditionalFormatting>
  <printOptions horizontalCentered="1"/>
  <pageMargins left="0.25" right="0.25" top="0.72" bottom="0.5" header="0.45" footer="0.5"/>
  <pageSetup fitToHeight="2" fitToWidth="14" horizontalDpi="600" verticalDpi="600" orientation="portrait" paperSize="5" scale="80" r:id="rId1"/>
  <rowBreaks count="1" manualBreakCount="1">
    <brk id="74" max="13" man="1"/>
  </rowBreaks>
  <colBreaks count="1" manualBreakCount="1">
    <brk id="7"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kelliott</cp:lastModifiedBy>
  <cp:lastPrinted>2009-08-11T15:03:37Z</cp:lastPrinted>
  <dcterms:created xsi:type="dcterms:W3CDTF">2003-04-30T20:08:44Z</dcterms:created>
  <dcterms:modified xsi:type="dcterms:W3CDTF">2009-08-11T15:03:43Z</dcterms:modified>
  <cp:category/>
  <cp:version/>
  <cp:contentType/>
  <cp:contentStatus/>
</cp:coreProperties>
</file>