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0" windowWidth="9345" windowHeight="9480" tabRatio="599" activeTab="0"/>
  </bookViews>
  <sheets>
    <sheet name="Property - 700" sheetId="1" r:id="rId1"/>
  </sheets>
  <definedNames>
    <definedName name="_xlnm.Print_Titles" localSheetId="0">'Property - 700'!$A:$C,'Property - 700'!$1:$3</definedName>
  </definedNames>
  <calcPr fullCalcOnLoad="1"/>
</workbook>
</file>

<file path=xl/sharedStrings.xml><?xml version="1.0" encoding="utf-8"?>
<sst xmlns="http://schemas.openxmlformats.org/spreadsheetml/2006/main" count="128" uniqueCount="124">
  <si>
    <t>LEA</t>
  </si>
  <si>
    <t>Land &amp; Improvement</t>
  </si>
  <si>
    <t>Buildings</t>
  </si>
  <si>
    <t>Equipment</t>
  </si>
  <si>
    <t>DISTRICT</t>
  </si>
  <si>
    <t>Per Pupil</t>
  </si>
  <si>
    <t>Object Code 710</t>
  </si>
  <si>
    <t>Object Code 720</t>
  </si>
  <si>
    <t>Object Code 730</t>
  </si>
  <si>
    <t>Total Property Expenditures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</si>
  <si>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</si>
  <si>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</si>
  <si>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</si>
  <si>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</si>
  <si>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</si>
  <si>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</si>
  <si>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</si>
  <si>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</si>
  <si>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</si>
  <si>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</si>
  <si>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</si>
  <si>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</si>
  <si>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</si>
  <si>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</si>
  <si>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</si>
  <si>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</si>
  <si>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</si>
  <si>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</si>
  <si>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</si>
  <si>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</si>
  <si>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</si>
  <si>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</si>
  <si>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</si>
  <si>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</si>
  <si>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</si>
  <si>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</si>
  <si>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</si>
  <si>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</si>
  <si>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</si>
  <si>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</si>
  <si>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</si>
  <si>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</si>
  <si>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</si>
  <si>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</si>
  <si>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</si>
  <si>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</si>
  <si>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</si>
  <si>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</si>
  <si>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</si>
  <si>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</si>
  <si>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</si>
  <si>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</si>
  <si>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</si>
  <si>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</si>
  <si>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</si>
  <si>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</si>
  <si>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</si>
  <si>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</si>
  <si>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</si>
  <si>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</si>
  <si>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</si>
  <si>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</si>
  <si>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</si>
  <si>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</si>
  <si>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</si>
  <si>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</si>
  <si>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</si>
  <si>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</si>
  <si>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</si>
  <si>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</si>
  <si>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</si>
  <si>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</si>
  <si>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</si>
  <si>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</si>
  <si>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</si>
  <si>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</si>
  <si>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</si>
  <si>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</si>
  <si>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</si>
  <si>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</si>
  <si>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</si>
  <si>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</si>
  <si>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</si>
  <si>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</si>
  <si>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</si>
  <si>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</si>
  <si>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</si>
  <si>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</si>
  <si>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</si>
  <si>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</si>
  <si>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</si>
  <si>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</si>
  <si>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</si>
  <si>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</si>
  <si>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</si>
  <si>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</si>
  <si>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</si>
  <si>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</si>
  <si>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</si>
  <si>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</si>
  <si>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</si>
  <si>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</si>
  <si>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</si>
  <si>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</si>
  <si>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</si>
  <si>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</si>
  <si>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</si>
  <si>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</si>
  <si>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</si>
  <si>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</si>
  <si>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>Property - 
Expenditures by Object</t>
  </si>
  <si>
    <t>2007-2008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</si>
  <si>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</si>
  <si>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</si>
  <si>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</si>
  <si>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</si>
  <si>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</si>
  <si>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</si>
  <si>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</si>
  <si>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</si>
  <si>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</si>
  <si>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</si>
  <si>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Oct.  2007 Elementary Secondary Membership</t>
  </si>
  <si>
    <t>Central Community School Board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</si>
</sst>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80" applyFont="1" applyFill="1" applyBorder="1" applyAlignment="1">
      <alignment horizontal="left" wrapText="1"/>
      <protection/>
    </xf>
    <xf numFmtId="0" fontId="3" fillId="33" borderId="11" xfId="78" applyFont="1" applyFill="1" applyBorder="1" applyAlignment="1">
      <alignment horizontal="center"/>
      <protection/>
    </xf>
    <xf numFmtId="0" fontId="2" fillId="33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" fillId="0" borderId="15" xfId="80" applyFont="1" applyFill="1" applyBorder="1" applyAlignment="1">
      <alignment horizontal="left" wrapText="1"/>
      <protection/>
    </xf>
    <xf numFmtId="0" fontId="2" fillId="0" borderId="16" xfId="0" applyFont="1" applyBorder="1" applyAlignment="1">
      <alignment/>
    </xf>
    <xf numFmtId="0" fontId="5" fillId="0" borderId="14" xfId="0" applyFont="1" applyBorder="1" applyAlignment="1">
      <alignment/>
    </xf>
    <xf numFmtId="3" fontId="5" fillId="34" borderId="11" xfId="0" applyNumberFormat="1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164" fontId="4" fillId="33" borderId="11" xfId="0" applyNumberFormat="1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3" fillId="0" borderId="19" xfId="80" applyFont="1" applyFill="1" applyBorder="1" applyAlignment="1">
      <alignment horizontal="right" wrapText="1"/>
      <protection/>
    </xf>
    <xf numFmtId="0" fontId="3" fillId="0" borderId="20" xfId="80" applyFont="1" applyFill="1" applyBorder="1" applyAlignment="1">
      <alignment horizontal="left" wrapText="1"/>
      <protection/>
    </xf>
    <xf numFmtId="0" fontId="2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3" fillId="0" borderId="22" xfId="80" applyFont="1" applyFill="1" applyBorder="1" applyAlignment="1">
      <alignment horizontal="right" wrapText="1"/>
      <protection/>
    </xf>
    <xf numFmtId="0" fontId="3" fillId="0" borderId="12" xfId="80" applyFont="1" applyFill="1" applyBorder="1" applyAlignment="1">
      <alignment horizontal="right" wrapText="1"/>
      <protection/>
    </xf>
    <xf numFmtId="0" fontId="2" fillId="0" borderId="23" xfId="0" applyFont="1" applyBorder="1" applyAlignment="1">
      <alignment/>
    </xf>
    <xf numFmtId="0" fontId="5" fillId="0" borderId="24" xfId="0" applyFont="1" applyBorder="1" applyAlignment="1">
      <alignment horizontal="left"/>
    </xf>
    <xf numFmtId="3" fontId="5" fillId="34" borderId="19" xfId="0" applyNumberFormat="1" applyFont="1" applyFill="1" applyBorder="1" applyAlignment="1">
      <alignment/>
    </xf>
    <xf numFmtId="3" fontId="5" fillId="34" borderId="25" xfId="0" applyNumberFormat="1" applyFont="1" applyFill="1" applyBorder="1" applyAlignment="1">
      <alignment/>
    </xf>
    <xf numFmtId="164" fontId="5" fillId="0" borderId="20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0" fontId="2" fillId="35" borderId="28" xfId="0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/>
    </xf>
    <xf numFmtId="164" fontId="3" fillId="0" borderId="29" xfId="80" applyNumberFormat="1" applyFont="1" applyFill="1" applyBorder="1" applyAlignment="1">
      <alignment horizontal="right" wrapText="1"/>
      <protection/>
    </xf>
    <xf numFmtId="164" fontId="5" fillId="0" borderId="0" xfId="0" applyNumberFormat="1" applyFont="1" applyAlignment="1">
      <alignment/>
    </xf>
    <xf numFmtId="164" fontId="5" fillId="0" borderId="30" xfId="0" applyNumberFormat="1" applyFont="1" applyBorder="1" applyAlignment="1">
      <alignment/>
    </xf>
    <xf numFmtId="164" fontId="3" fillId="36" borderId="29" xfId="80" applyNumberFormat="1" applyFont="1" applyFill="1" applyBorder="1" applyAlignment="1">
      <alignment horizontal="right" wrapText="1"/>
      <protection/>
    </xf>
    <xf numFmtId="164" fontId="4" fillId="33" borderId="13" xfId="0" applyNumberFormat="1" applyFont="1" applyFill="1" applyBorder="1" applyAlignment="1">
      <alignment/>
    </xf>
    <xf numFmtId="164" fontId="4" fillId="33" borderId="30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31" xfId="80" applyFont="1" applyFill="1" applyBorder="1" applyAlignment="1">
      <alignment horizontal="left" wrapText="1"/>
      <protection/>
    </xf>
    <xf numFmtId="164" fontId="3" fillId="0" borderId="32" xfId="80" applyNumberFormat="1" applyFont="1" applyFill="1" applyBorder="1" applyAlignment="1">
      <alignment horizontal="right" wrapText="1"/>
      <protection/>
    </xf>
    <xf numFmtId="164" fontId="3" fillId="36" borderId="32" xfId="80" applyNumberFormat="1" applyFont="1" applyFill="1" applyBorder="1" applyAlignment="1">
      <alignment horizontal="right" wrapText="1"/>
      <protection/>
    </xf>
    <xf numFmtId="0" fontId="2" fillId="0" borderId="0" xfId="0" applyFont="1" applyBorder="1" applyAlignment="1">
      <alignment/>
    </xf>
    <xf numFmtId="0" fontId="3" fillId="0" borderId="13" xfId="81" applyFont="1" applyFill="1" applyBorder="1" applyAlignment="1">
      <alignment horizontal="right" wrapText="1"/>
      <protection/>
    </xf>
    <xf numFmtId="0" fontId="3" fillId="0" borderId="33" xfId="81" applyFont="1" applyFill="1" applyBorder="1" applyAlignment="1">
      <alignment horizontal="right" wrapText="1"/>
      <protection/>
    </xf>
    <xf numFmtId="0" fontId="3" fillId="0" borderId="34" xfId="81" applyFont="1" applyFill="1" applyBorder="1" applyAlignment="1">
      <alignment horizontal="left" wrapText="1"/>
      <protection/>
    </xf>
    <xf numFmtId="0" fontId="3" fillId="0" borderId="22" xfId="81" applyFont="1" applyFill="1" applyBorder="1" applyAlignment="1">
      <alignment horizontal="right" wrapText="1"/>
      <protection/>
    </xf>
    <xf numFmtId="0" fontId="3" fillId="0" borderId="12" xfId="81" applyFont="1" applyFill="1" applyBorder="1" applyAlignment="1">
      <alignment horizontal="right" wrapText="1"/>
      <protection/>
    </xf>
    <xf numFmtId="0" fontId="3" fillId="0" borderId="35" xfId="81" applyFont="1" applyFill="1" applyBorder="1" applyAlignment="1">
      <alignment horizontal="right" wrapText="1"/>
      <protection/>
    </xf>
    <xf numFmtId="0" fontId="3" fillId="0" borderId="20" xfId="81" applyFont="1" applyFill="1" applyBorder="1" applyAlignment="1">
      <alignment horizontal="left" wrapText="1"/>
      <protection/>
    </xf>
    <xf numFmtId="164" fontId="3" fillId="0" borderId="12" xfId="80" applyNumberFormat="1" applyFont="1" applyFill="1" applyBorder="1" applyAlignment="1">
      <alignment horizontal="right" wrapText="1"/>
      <protection/>
    </xf>
    <xf numFmtId="164" fontId="3" fillId="36" borderId="12" xfId="80" applyNumberFormat="1" applyFont="1" applyFill="1" applyBorder="1" applyAlignment="1">
      <alignment horizontal="right" wrapText="1"/>
      <protection/>
    </xf>
    <xf numFmtId="0" fontId="3" fillId="0" borderId="36" xfId="80" applyFont="1" applyFill="1" applyBorder="1" applyAlignment="1">
      <alignment horizontal="left" wrapText="1"/>
      <protection/>
    </xf>
    <xf numFmtId="3" fontId="2" fillId="34" borderId="22" xfId="0" applyNumberFormat="1" applyFont="1" applyFill="1" applyBorder="1" applyAlignment="1">
      <alignment/>
    </xf>
    <xf numFmtId="3" fontId="3" fillId="34" borderId="12" xfId="81" applyNumberFormat="1" applyFont="1" applyFill="1" applyBorder="1" applyAlignment="1">
      <alignment horizontal="right" wrapText="1"/>
      <protection/>
    </xf>
    <xf numFmtId="3" fontId="3" fillId="34" borderId="13" xfId="81" applyNumberFormat="1" applyFont="1" applyFill="1" applyBorder="1" applyAlignment="1">
      <alignment horizontal="right" wrapText="1"/>
      <protection/>
    </xf>
    <xf numFmtId="0" fontId="3" fillId="0" borderId="22" xfId="80" applyFont="1" applyFill="1" applyBorder="1" applyAlignment="1">
      <alignment wrapText="1"/>
      <protection/>
    </xf>
    <xf numFmtId="3" fontId="3" fillId="34" borderId="22" xfId="81" applyNumberFormat="1" applyFont="1" applyFill="1" applyBorder="1" applyAlignment="1">
      <alignment horizontal="right" wrapText="1"/>
      <protection/>
    </xf>
    <xf numFmtId="164" fontId="3" fillId="0" borderId="22" xfId="80" applyNumberFormat="1" applyFont="1" applyFill="1" applyBorder="1" applyAlignment="1">
      <alignment horizontal="right" wrapText="1"/>
      <protection/>
    </xf>
    <xf numFmtId="164" fontId="3" fillId="36" borderId="22" xfId="80" applyNumberFormat="1" applyFont="1" applyFill="1" applyBorder="1" applyAlignment="1">
      <alignment horizontal="right" wrapText="1"/>
      <protection/>
    </xf>
    <xf numFmtId="0" fontId="3" fillId="0" borderId="22" xfId="80" applyFont="1" applyFill="1" applyBorder="1" applyAlignment="1">
      <alignment horizontal="left" wrapText="1"/>
      <protection/>
    </xf>
    <xf numFmtId="0" fontId="6" fillId="0" borderId="0" xfId="0" applyFont="1" applyBorder="1" applyAlignment="1">
      <alignment horizontal="center" vertical="center"/>
    </xf>
    <xf numFmtId="164" fontId="3" fillId="0" borderId="37" xfId="79" applyNumberFormat="1" applyFont="1" applyBorder="1">
      <alignment/>
      <protection/>
    </xf>
    <xf numFmtId="164" fontId="3" fillId="0" borderId="38" xfId="79" applyNumberFormat="1" applyFont="1" applyBorder="1">
      <alignment/>
      <protection/>
    </xf>
    <xf numFmtId="164" fontId="3" fillId="0" borderId="39" xfId="79" applyNumberFormat="1" applyFont="1" applyBorder="1">
      <alignment/>
      <protection/>
    </xf>
    <xf numFmtId="164" fontId="3" fillId="0" borderId="0" xfId="79" applyNumberFormat="1" applyFont="1">
      <alignment/>
      <protection/>
    </xf>
    <xf numFmtId="164" fontId="5" fillId="0" borderId="12" xfId="0" applyNumberFormat="1" applyFont="1" applyBorder="1" applyAlignment="1">
      <alignment/>
    </xf>
    <xf numFmtId="164" fontId="3" fillId="0" borderId="40" xfId="79" applyNumberFormat="1" applyFont="1" applyBorder="1">
      <alignment/>
      <protection/>
    </xf>
    <xf numFmtId="164" fontId="3" fillId="0" borderId="13" xfId="80" applyNumberFormat="1" applyFont="1" applyFill="1" applyBorder="1" applyAlignment="1">
      <alignment horizontal="right" wrapText="1"/>
      <protection/>
    </xf>
    <xf numFmtId="164" fontId="3" fillId="0" borderId="41" xfId="79" applyNumberFormat="1" applyFont="1" applyBorder="1">
      <alignment/>
      <protection/>
    </xf>
    <xf numFmtId="164" fontId="3" fillId="0" borderId="10" xfId="79" applyNumberFormat="1" applyFont="1" applyBorder="1">
      <alignment/>
      <protection/>
    </xf>
    <xf numFmtId="164" fontId="3" fillId="0" borderId="26" xfId="79" applyNumberFormat="1" applyFont="1" applyBorder="1">
      <alignment/>
      <protection/>
    </xf>
    <xf numFmtId="164" fontId="3" fillId="0" borderId="42" xfId="79" applyNumberFormat="1" applyFont="1" applyBorder="1">
      <alignment/>
      <protection/>
    </xf>
    <xf numFmtId="164" fontId="3" fillId="0" borderId="43" xfId="80" applyNumberFormat="1" applyFont="1" applyFill="1" applyBorder="1" applyAlignment="1">
      <alignment horizontal="right" wrapText="1"/>
      <protection/>
    </xf>
    <xf numFmtId="164" fontId="3" fillId="0" borderId="44" xfId="79" applyNumberFormat="1" applyFont="1" applyBorder="1">
      <alignment/>
      <protection/>
    </xf>
    <xf numFmtId="164" fontId="3" fillId="0" borderId="31" xfId="79" applyNumberFormat="1" applyFont="1" applyBorder="1">
      <alignment/>
      <protection/>
    </xf>
    <xf numFmtId="164" fontId="3" fillId="0" borderId="0" xfId="79" applyNumberFormat="1" applyFont="1" applyBorder="1">
      <alignment/>
      <protection/>
    </xf>
    <xf numFmtId="164" fontId="3" fillId="0" borderId="45" xfId="79" applyNumberFormat="1" applyFont="1" applyBorder="1">
      <alignment/>
      <protection/>
    </xf>
    <xf numFmtId="164" fontId="3" fillId="0" borderId="46" xfId="79" applyNumberFormat="1" applyFont="1" applyBorder="1">
      <alignment/>
      <protection/>
    </xf>
    <xf numFmtId="164" fontId="5" fillId="0" borderId="10" xfId="0" applyNumberFormat="1" applyFont="1" applyBorder="1" applyAlignment="1">
      <alignment/>
    </xf>
    <xf numFmtId="164" fontId="3" fillId="36" borderId="47" xfId="80" applyNumberFormat="1" applyFont="1" applyFill="1" applyBorder="1" applyAlignment="1">
      <alignment horizontal="right" wrapText="1"/>
      <protection/>
    </xf>
    <xf numFmtId="164" fontId="3" fillId="0" borderId="47" xfId="80" applyNumberFormat="1" applyFont="1" applyFill="1" applyBorder="1" applyAlignment="1">
      <alignment horizontal="right" wrapText="1"/>
      <protection/>
    </xf>
    <xf numFmtId="0" fontId="3" fillId="0" borderId="13" xfId="81" applyFont="1" applyFill="1" applyBorder="1" applyAlignment="1">
      <alignment wrapText="1"/>
      <protection/>
    </xf>
    <xf numFmtId="0" fontId="3" fillId="0" borderId="32" xfId="81" applyFont="1" applyFill="1" applyBorder="1" applyAlignment="1">
      <alignment wrapText="1"/>
      <protection/>
    </xf>
    <xf numFmtId="0" fontId="3" fillId="0" borderId="32" xfId="80" applyFont="1" applyFill="1" applyBorder="1" applyAlignment="1">
      <alignment horizontal="right" wrapText="1"/>
      <protection/>
    </xf>
    <xf numFmtId="0" fontId="3" fillId="0" borderId="32" xfId="80" applyFont="1" applyFill="1" applyBorder="1" applyAlignment="1">
      <alignment wrapText="1"/>
      <protection/>
    </xf>
    <xf numFmtId="0" fontId="3" fillId="0" borderId="12" xfId="81" applyFont="1" applyFill="1" applyBorder="1" applyAlignment="1">
      <alignment wrapText="1"/>
      <protection/>
    </xf>
    <xf numFmtId="0" fontId="3" fillId="0" borderId="12" xfId="80" applyFont="1" applyFill="1" applyBorder="1" applyAlignment="1">
      <alignment wrapText="1"/>
      <protection/>
    </xf>
    <xf numFmtId="0" fontId="3" fillId="0" borderId="22" xfId="81" applyFont="1" applyFill="1" applyBorder="1" applyAlignment="1">
      <alignment wrapText="1"/>
      <protection/>
    </xf>
    <xf numFmtId="0" fontId="3" fillId="0" borderId="48" xfId="81" applyFont="1" applyFill="1" applyBorder="1" applyAlignment="1">
      <alignment horizontal="right" wrapText="1"/>
      <protection/>
    </xf>
    <xf numFmtId="0" fontId="3" fillId="0" borderId="39" xfId="81" applyFont="1" applyFill="1" applyBorder="1" applyAlignment="1">
      <alignment horizontal="left" wrapText="1"/>
      <protection/>
    </xf>
    <xf numFmtId="0" fontId="2" fillId="35" borderId="49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rmal_800" xfId="78"/>
    <cellStyle name="Normal_Property - 700" xfId="79"/>
    <cellStyle name="Normal_Sheet1" xfId="80"/>
    <cellStyle name="Normal_Sheet1_Property - 700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dxfs count="7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="60" zoomScaleNormal="6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5.140625" style="1" bestFit="1" customWidth="1"/>
    <col min="2" max="2" width="48.00390625" style="1" customWidth="1"/>
    <col min="3" max="3" width="15.28125" style="1" customWidth="1"/>
    <col min="4" max="4" width="17.00390625" style="1" bestFit="1" customWidth="1"/>
    <col min="5" max="5" width="8.00390625" style="1" bestFit="1" customWidth="1"/>
    <col min="6" max="6" width="18.7109375" style="1" bestFit="1" customWidth="1"/>
    <col min="7" max="7" width="8.00390625" style="1" bestFit="1" customWidth="1"/>
    <col min="8" max="8" width="18.7109375" style="1" bestFit="1" customWidth="1"/>
    <col min="9" max="9" width="8.00390625" style="1" bestFit="1" customWidth="1"/>
    <col min="10" max="10" width="17.00390625" style="1" bestFit="1" customWidth="1"/>
    <col min="11" max="11" width="8.28125" style="1" bestFit="1" customWidth="1"/>
    <col min="12" max="16384" width="9.140625" style="1" customWidth="1"/>
  </cols>
  <sheetData>
    <row r="1" spans="1:11" s="46" customFormat="1" ht="81" customHeight="1">
      <c r="A1" s="104" t="s">
        <v>111</v>
      </c>
      <c r="B1" s="104"/>
      <c r="C1" s="69"/>
      <c r="D1" s="106" t="s">
        <v>110</v>
      </c>
      <c r="E1" s="104"/>
      <c r="F1" s="104"/>
      <c r="G1" s="104"/>
      <c r="H1" s="106" t="s">
        <v>110</v>
      </c>
      <c r="I1" s="104"/>
      <c r="J1" s="104"/>
      <c r="K1" s="104"/>
    </row>
    <row r="2" spans="1:11" ht="27.75" customHeight="1">
      <c r="A2" s="105"/>
      <c r="B2" s="105"/>
      <c r="C2" s="102" t="s">
        <v>122</v>
      </c>
      <c r="D2" s="9" t="s">
        <v>1</v>
      </c>
      <c r="E2" s="5"/>
      <c r="F2" s="9" t="s">
        <v>2</v>
      </c>
      <c r="G2" s="8"/>
      <c r="H2" s="11" t="s">
        <v>3</v>
      </c>
      <c r="I2" s="8"/>
      <c r="J2" s="100" t="s">
        <v>9</v>
      </c>
      <c r="K2" s="8"/>
    </row>
    <row r="3" spans="1:11" ht="27" customHeight="1">
      <c r="A3" s="3" t="s">
        <v>0</v>
      </c>
      <c r="B3" s="3" t="s">
        <v>4</v>
      </c>
      <c r="C3" s="103"/>
      <c r="D3" s="4" t="s">
        <v>6</v>
      </c>
      <c r="E3" s="7" t="s">
        <v>5</v>
      </c>
      <c r="F3" s="4" t="s">
        <v>7</v>
      </c>
      <c r="G3" s="7" t="s">
        <v>5</v>
      </c>
      <c r="H3" s="4" t="s">
        <v>8</v>
      </c>
      <c r="I3" s="7" t="s">
        <v>5</v>
      </c>
      <c r="J3" s="101"/>
      <c r="K3" s="7" t="s">
        <v>5</v>
      </c>
    </row>
    <row r="4" spans="1:11" ht="12.75">
      <c r="A4" s="64">
        <v>1</v>
      </c>
      <c r="B4" s="64" t="s">
        <v>10</v>
      </c>
      <c r="C4" s="65">
        <v>9435</v>
      </c>
      <c r="D4" s="70">
        <v>0</v>
      </c>
      <c r="E4" s="66">
        <f>D4/$C4</f>
        <v>0</v>
      </c>
      <c r="F4" s="71">
        <v>0</v>
      </c>
      <c r="G4" s="66">
        <f>F4/$C4</f>
        <v>0</v>
      </c>
      <c r="H4" s="71">
        <v>1585751</v>
      </c>
      <c r="I4" s="66">
        <f>H4/$C4</f>
        <v>168.07111817700053</v>
      </c>
      <c r="J4" s="67">
        <f>D4+F4+H4</f>
        <v>1585751</v>
      </c>
      <c r="K4" s="66">
        <f>J4/$C4</f>
        <v>168.07111817700053</v>
      </c>
    </row>
    <row r="5" spans="1:11" ht="12.75">
      <c r="A5" s="24">
        <v>2</v>
      </c>
      <c r="B5" s="64" t="s">
        <v>11</v>
      </c>
      <c r="C5" s="65">
        <v>4249</v>
      </c>
      <c r="D5" s="72">
        <v>0</v>
      </c>
      <c r="E5" s="66">
        <f aca="true" t="shared" si="0" ref="E5:E70">D5/$C5</f>
        <v>0</v>
      </c>
      <c r="F5" s="73">
        <v>160178</v>
      </c>
      <c r="G5" s="66">
        <f aca="true" t="shared" si="1" ref="G5:G70">F5/$C5</f>
        <v>37.697811249705815</v>
      </c>
      <c r="H5" s="73">
        <v>753047</v>
      </c>
      <c r="I5" s="66">
        <f aca="true" t="shared" si="2" ref="I5:I70">H5/$C5</f>
        <v>177.22923040715463</v>
      </c>
      <c r="J5" s="67">
        <f aca="true" t="shared" si="3" ref="J5:J68">D5+F5+H5</f>
        <v>913225</v>
      </c>
      <c r="K5" s="66">
        <f aca="true" t="shared" si="4" ref="K5:K70">J5/$C5</f>
        <v>214.92704165686044</v>
      </c>
    </row>
    <row r="6" spans="1:11" ht="12.75">
      <c r="A6" s="24">
        <v>3</v>
      </c>
      <c r="B6" s="64" t="s">
        <v>12</v>
      </c>
      <c r="C6" s="65">
        <v>18635</v>
      </c>
      <c r="D6" s="72">
        <v>179865</v>
      </c>
      <c r="E6" s="66">
        <f t="shared" si="0"/>
        <v>9.651998926750737</v>
      </c>
      <c r="F6" s="73">
        <v>0</v>
      </c>
      <c r="G6" s="66">
        <f t="shared" si="1"/>
        <v>0</v>
      </c>
      <c r="H6" s="73">
        <v>4967280</v>
      </c>
      <c r="I6" s="66">
        <f t="shared" si="2"/>
        <v>266.55647974242015</v>
      </c>
      <c r="J6" s="67">
        <f t="shared" si="3"/>
        <v>5147145</v>
      </c>
      <c r="K6" s="66">
        <f t="shared" si="4"/>
        <v>276.2084786691709</v>
      </c>
    </row>
    <row r="7" spans="1:11" ht="12.75">
      <c r="A7" s="24">
        <v>4</v>
      </c>
      <c r="B7" s="64" t="s">
        <v>13</v>
      </c>
      <c r="C7" s="65">
        <v>4140</v>
      </c>
      <c r="D7" s="72">
        <v>0</v>
      </c>
      <c r="E7" s="66">
        <f t="shared" si="0"/>
        <v>0</v>
      </c>
      <c r="F7" s="73">
        <v>124900</v>
      </c>
      <c r="G7" s="66">
        <f t="shared" si="1"/>
        <v>30.169082125603865</v>
      </c>
      <c r="H7" s="73">
        <v>835787</v>
      </c>
      <c r="I7" s="66">
        <f t="shared" si="2"/>
        <v>201.88091787439615</v>
      </c>
      <c r="J7" s="67">
        <f t="shared" si="3"/>
        <v>960687</v>
      </c>
      <c r="K7" s="66">
        <f t="shared" si="4"/>
        <v>232.05</v>
      </c>
    </row>
    <row r="8" spans="1:11" ht="12.75">
      <c r="A8" s="24">
        <v>5</v>
      </c>
      <c r="B8" s="68" t="s">
        <v>14</v>
      </c>
      <c r="C8" s="61">
        <v>6111</v>
      </c>
      <c r="D8" s="72">
        <v>0</v>
      </c>
      <c r="E8" s="66">
        <f t="shared" si="0"/>
        <v>0</v>
      </c>
      <c r="F8" s="73">
        <v>0</v>
      </c>
      <c r="G8" s="66">
        <f t="shared" si="1"/>
        <v>0</v>
      </c>
      <c r="H8" s="73">
        <v>1316508</v>
      </c>
      <c r="I8" s="66">
        <f t="shared" si="2"/>
        <v>215.43249877270495</v>
      </c>
      <c r="J8" s="67">
        <f t="shared" si="3"/>
        <v>1316508</v>
      </c>
      <c r="K8" s="66">
        <f t="shared" si="4"/>
        <v>215.43249877270495</v>
      </c>
    </row>
    <row r="9" spans="1:11" ht="12.75">
      <c r="A9" s="24">
        <v>6</v>
      </c>
      <c r="B9" s="64" t="s">
        <v>15</v>
      </c>
      <c r="C9" s="65">
        <v>6071</v>
      </c>
      <c r="D9" s="72">
        <v>0</v>
      </c>
      <c r="E9" s="66">
        <f t="shared" si="0"/>
        <v>0</v>
      </c>
      <c r="F9" s="73">
        <v>12380</v>
      </c>
      <c r="G9" s="66">
        <f t="shared" si="1"/>
        <v>2.0392027672541593</v>
      </c>
      <c r="H9" s="73">
        <v>1512098</v>
      </c>
      <c r="I9" s="66">
        <f t="shared" si="2"/>
        <v>249.06901663646846</v>
      </c>
      <c r="J9" s="67">
        <f t="shared" si="3"/>
        <v>1524478</v>
      </c>
      <c r="K9" s="66">
        <f t="shared" si="4"/>
        <v>251.10821940372261</v>
      </c>
    </row>
    <row r="10" spans="1:11" ht="12.75">
      <c r="A10" s="24">
        <v>7</v>
      </c>
      <c r="B10" s="64" t="s">
        <v>16</v>
      </c>
      <c r="C10" s="65">
        <v>2308</v>
      </c>
      <c r="D10" s="72">
        <v>0</v>
      </c>
      <c r="E10" s="66">
        <f t="shared" si="0"/>
        <v>0</v>
      </c>
      <c r="F10" s="73">
        <v>294700</v>
      </c>
      <c r="G10" s="66">
        <f t="shared" si="1"/>
        <v>127.68630849220104</v>
      </c>
      <c r="H10" s="73">
        <v>1372456</v>
      </c>
      <c r="I10" s="66">
        <f t="shared" si="2"/>
        <v>594.6516464471404</v>
      </c>
      <c r="J10" s="67">
        <f t="shared" si="3"/>
        <v>1667156</v>
      </c>
      <c r="K10" s="66">
        <f t="shared" si="4"/>
        <v>722.3379549393414</v>
      </c>
    </row>
    <row r="11" spans="1:11" ht="12.75">
      <c r="A11" s="24">
        <v>8</v>
      </c>
      <c r="B11" s="64" t="s">
        <v>17</v>
      </c>
      <c r="C11" s="65">
        <v>19586</v>
      </c>
      <c r="D11" s="72">
        <v>339322</v>
      </c>
      <c r="E11" s="66">
        <f t="shared" si="0"/>
        <v>17.32472174001838</v>
      </c>
      <c r="F11" s="73">
        <v>0</v>
      </c>
      <c r="G11" s="66">
        <f t="shared" si="1"/>
        <v>0</v>
      </c>
      <c r="H11" s="73">
        <v>4056526</v>
      </c>
      <c r="I11" s="66">
        <f t="shared" si="2"/>
        <v>207.1135504952517</v>
      </c>
      <c r="J11" s="67">
        <f t="shared" si="3"/>
        <v>4395848</v>
      </c>
      <c r="K11" s="66">
        <f t="shared" si="4"/>
        <v>224.4382722352701</v>
      </c>
    </row>
    <row r="12" spans="1:11" ht="12.75">
      <c r="A12" s="24">
        <v>9</v>
      </c>
      <c r="B12" s="64" t="s">
        <v>18</v>
      </c>
      <c r="C12" s="65">
        <v>42865</v>
      </c>
      <c r="D12" s="72">
        <v>1104547</v>
      </c>
      <c r="E12" s="66">
        <f t="shared" si="0"/>
        <v>25.76803919281465</v>
      </c>
      <c r="F12" s="73">
        <v>0</v>
      </c>
      <c r="G12" s="66">
        <f t="shared" si="1"/>
        <v>0</v>
      </c>
      <c r="H12" s="73">
        <v>5113641</v>
      </c>
      <c r="I12" s="66">
        <f t="shared" si="2"/>
        <v>119.29641898985186</v>
      </c>
      <c r="J12" s="67">
        <f t="shared" si="3"/>
        <v>6218188</v>
      </c>
      <c r="K12" s="66">
        <f t="shared" si="4"/>
        <v>145.0644581826665</v>
      </c>
    </row>
    <row r="13" spans="1:11" ht="12.75">
      <c r="A13" s="24">
        <v>10</v>
      </c>
      <c r="B13" s="68" t="s">
        <v>19</v>
      </c>
      <c r="C13" s="61">
        <v>32522</v>
      </c>
      <c r="D13" s="72">
        <v>34085</v>
      </c>
      <c r="E13" s="66">
        <f t="shared" si="0"/>
        <v>1.0480597749215916</v>
      </c>
      <c r="F13" s="73">
        <v>28127</v>
      </c>
      <c r="G13" s="66">
        <f t="shared" si="1"/>
        <v>0.8648607096734519</v>
      </c>
      <c r="H13" s="73">
        <v>5074709</v>
      </c>
      <c r="I13" s="66">
        <f t="shared" si="2"/>
        <v>156.039265727815</v>
      </c>
      <c r="J13" s="67">
        <f t="shared" si="3"/>
        <v>5136921</v>
      </c>
      <c r="K13" s="66">
        <f t="shared" si="4"/>
        <v>157.95218621241006</v>
      </c>
    </row>
    <row r="14" spans="1:11" ht="12.75">
      <c r="A14" s="24">
        <v>11</v>
      </c>
      <c r="B14" s="64" t="s">
        <v>20</v>
      </c>
      <c r="C14" s="65">
        <v>1753</v>
      </c>
      <c r="D14" s="72">
        <v>0</v>
      </c>
      <c r="E14" s="66">
        <f t="shared" si="0"/>
        <v>0</v>
      </c>
      <c r="F14" s="73">
        <v>0</v>
      </c>
      <c r="G14" s="66">
        <f t="shared" si="1"/>
        <v>0</v>
      </c>
      <c r="H14" s="73">
        <v>456182</v>
      </c>
      <c r="I14" s="66">
        <f t="shared" si="2"/>
        <v>260.22932116371936</v>
      </c>
      <c r="J14" s="67">
        <f t="shared" si="3"/>
        <v>456182</v>
      </c>
      <c r="K14" s="66">
        <f t="shared" si="4"/>
        <v>260.22932116371936</v>
      </c>
    </row>
    <row r="15" spans="1:11" ht="12.75">
      <c r="A15" s="24">
        <v>12</v>
      </c>
      <c r="B15" s="64" t="s">
        <v>21</v>
      </c>
      <c r="C15" s="65">
        <v>1532</v>
      </c>
      <c r="D15" s="72">
        <v>0</v>
      </c>
      <c r="E15" s="66">
        <f t="shared" si="0"/>
        <v>0</v>
      </c>
      <c r="F15" s="73">
        <v>6315</v>
      </c>
      <c r="G15" s="66">
        <f t="shared" si="1"/>
        <v>4.122062663185378</v>
      </c>
      <c r="H15" s="73">
        <v>1443294</v>
      </c>
      <c r="I15" s="66">
        <f t="shared" si="2"/>
        <v>942.0979112271541</v>
      </c>
      <c r="J15" s="67">
        <f t="shared" si="3"/>
        <v>1449609</v>
      </c>
      <c r="K15" s="66">
        <f t="shared" si="4"/>
        <v>946.2199738903395</v>
      </c>
    </row>
    <row r="16" spans="1:11" ht="12.75">
      <c r="A16" s="24">
        <v>13</v>
      </c>
      <c r="B16" s="64" t="s">
        <v>22</v>
      </c>
      <c r="C16" s="65">
        <v>1707</v>
      </c>
      <c r="D16" s="72">
        <v>200000</v>
      </c>
      <c r="E16" s="66">
        <f t="shared" si="0"/>
        <v>117.16461628588166</v>
      </c>
      <c r="F16" s="73">
        <v>0</v>
      </c>
      <c r="G16" s="66">
        <f t="shared" si="1"/>
        <v>0</v>
      </c>
      <c r="H16" s="73">
        <v>134486</v>
      </c>
      <c r="I16" s="66">
        <f t="shared" si="2"/>
        <v>78.78500292911541</v>
      </c>
      <c r="J16" s="67">
        <f t="shared" si="3"/>
        <v>334486</v>
      </c>
      <c r="K16" s="66">
        <f t="shared" si="4"/>
        <v>195.94961921499706</v>
      </c>
    </row>
    <row r="17" spans="1:11" ht="12.75">
      <c r="A17" s="24">
        <v>14</v>
      </c>
      <c r="B17" s="64" t="s">
        <v>23</v>
      </c>
      <c r="C17" s="65">
        <v>2492</v>
      </c>
      <c r="D17" s="72">
        <v>0</v>
      </c>
      <c r="E17" s="66">
        <f t="shared" si="0"/>
        <v>0</v>
      </c>
      <c r="F17" s="73">
        <v>0</v>
      </c>
      <c r="G17" s="66">
        <f t="shared" si="1"/>
        <v>0</v>
      </c>
      <c r="H17" s="73">
        <v>283428</v>
      </c>
      <c r="I17" s="66">
        <f t="shared" si="2"/>
        <v>113.73515248796147</v>
      </c>
      <c r="J17" s="67">
        <f t="shared" si="3"/>
        <v>283428</v>
      </c>
      <c r="K17" s="66">
        <f t="shared" si="4"/>
        <v>113.73515248796147</v>
      </c>
    </row>
    <row r="18" spans="1:11" ht="12.75">
      <c r="A18" s="24">
        <v>15</v>
      </c>
      <c r="B18" s="68" t="s">
        <v>24</v>
      </c>
      <c r="C18" s="61">
        <v>4045</v>
      </c>
      <c r="D18" s="72">
        <v>0</v>
      </c>
      <c r="E18" s="66">
        <f t="shared" si="0"/>
        <v>0</v>
      </c>
      <c r="F18" s="73">
        <v>1029320</v>
      </c>
      <c r="G18" s="66">
        <f t="shared" si="1"/>
        <v>254.4672435105068</v>
      </c>
      <c r="H18" s="73">
        <v>417419</v>
      </c>
      <c r="I18" s="66">
        <f t="shared" si="2"/>
        <v>103.1938195302843</v>
      </c>
      <c r="J18" s="67">
        <f t="shared" si="3"/>
        <v>1446739</v>
      </c>
      <c r="K18" s="66">
        <f t="shared" si="4"/>
        <v>357.6610630407911</v>
      </c>
    </row>
    <row r="19" spans="1:11" ht="12.75">
      <c r="A19" s="24">
        <v>16</v>
      </c>
      <c r="B19" s="64" t="s">
        <v>25</v>
      </c>
      <c r="C19" s="65">
        <v>4841</v>
      </c>
      <c r="D19" s="72">
        <v>422578</v>
      </c>
      <c r="E19" s="66">
        <f t="shared" si="0"/>
        <v>87.29146870481306</v>
      </c>
      <c r="F19" s="73">
        <v>0</v>
      </c>
      <c r="G19" s="66">
        <f t="shared" si="1"/>
        <v>0</v>
      </c>
      <c r="H19" s="73">
        <v>1786530</v>
      </c>
      <c r="I19" s="66">
        <f t="shared" si="2"/>
        <v>369.0415203470357</v>
      </c>
      <c r="J19" s="67">
        <f t="shared" si="3"/>
        <v>2209108</v>
      </c>
      <c r="K19" s="66">
        <f t="shared" si="4"/>
        <v>456.3329890518488</v>
      </c>
    </row>
    <row r="20" spans="1:11" ht="12.75">
      <c r="A20" s="24">
        <v>17</v>
      </c>
      <c r="B20" s="64" t="s">
        <v>26</v>
      </c>
      <c r="C20" s="65">
        <v>45779</v>
      </c>
      <c r="D20" s="72">
        <v>227123</v>
      </c>
      <c r="E20" s="66">
        <f t="shared" si="0"/>
        <v>4.96129229559405</v>
      </c>
      <c r="F20" s="73">
        <v>154442</v>
      </c>
      <c r="G20" s="66">
        <f t="shared" si="1"/>
        <v>3.373642936717709</v>
      </c>
      <c r="H20" s="73">
        <v>11655995</v>
      </c>
      <c r="I20" s="66">
        <f t="shared" si="2"/>
        <v>254.614452041329</v>
      </c>
      <c r="J20" s="67">
        <f t="shared" si="3"/>
        <v>12037560</v>
      </c>
      <c r="K20" s="66">
        <f t="shared" si="4"/>
        <v>262.94938727364075</v>
      </c>
    </row>
    <row r="21" spans="1:11" ht="12.75">
      <c r="A21" s="24">
        <v>18</v>
      </c>
      <c r="B21" s="64" t="s">
        <v>27</v>
      </c>
      <c r="C21" s="65">
        <v>1422</v>
      </c>
      <c r="D21" s="72">
        <v>72944</v>
      </c>
      <c r="E21" s="66">
        <f t="shared" si="0"/>
        <v>51.29676511954993</v>
      </c>
      <c r="F21" s="73">
        <v>0</v>
      </c>
      <c r="G21" s="66">
        <f t="shared" si="1"/>
        <v>0</v>
      </c>
      <c r="H21" s="73">
        <v>351856</v>
      </c>
      <c r="I21" s="66">
        <f t="shared" si="2"/>
        <v>247.43741209563996</v>
      </c>
      <c r="J21" s="67">
        <f t="shared" si="3"/>
        <v>424800</v>
      </c>
      <c r="K21" s="66">
        <f t="shared" si="4"/>
        <v>298.73417721518985</v>
      </c>
    </row>
    <row r="22" spans="1:11" ht="12.75">
      <c r="A22" s="24">
        <v>19</v>
      </c>
      <c r="B22" s="64" t="s">
        <v>28</v>
      </c>
      <c r="C22" s="65">
        <v>2301</v>
      </c>
      <c r="D22" s="72">
        <v>20205</v>
      </c>
      <c r="E22" s="66">
        <f t="shared" si="0"/>
        <v>8.780964797913951</v>
      </c>
      <c r="F22" s="73">
        <v>0</v>
      </c>
      <c r="G22" s="66">
        <f t="shared" si="1"/>
        <v>0</v>
      </c>
      <c r="H22" s="73">
        <v>349605</v>
      </c>
      <c r="I22" s="66">
        <f t="shared" si="2"/>
        <v>151.9361147327249</v>
      </c>
      <c r="J22" s="67">
        <f t="shared" si="3"/>
        <v>369810</v>
      </c>
      <c r="K22" s="66">
        <f t="shared" si="4"/>
        <v>160.71707953063884</v>
      </c>
    </row>
    <row r="23" spans="1:11" ht="12.75">
      <c r="A23" s="24">
        <v>20</v>
      </c>
      <c r="B23" s="68" t="s">
        <v>29</v>
      </c>
      <c r="C23" s="61">
        <v>6075</v>
      </c>
      <c r="D23" s="72">
        <v>0</v>
      </c>
      <c r="E23" s="66">
        <f t="shared" si="0"/>
        <v>0</v>
      </c>
      <c r="F23" s="73">
        <v>0</v>
      </c>
      <c r="G23" s="66">
        <f t="shared" si="1"/>
        <v>0</v>
      </c>
      <c r="H23" s="73">
        <v>299714</v>
      </c>
      <c r="I23" s="66">
        <f t="shared" si="2"/>
        <v>49.33563786008231</v>
      </c>
      <c r="J23" s="67">
        <f t="shared" si="3"/>
        <v>299714</v>
      </c>
      <c r="K23" s="66">
        <f t="shared" si="4"/>
        <v>49.33563786008231</v>
      </c>
    </row>
    <row r="24" spans="1:11" ht="12.75">
      <c r="A24" s="24">
        <v>21</v>
      </c>
      <c r="B24" s="64" t="s">
        <v>30</v>
      </c>
      <c r="C24" s="65">
        <v>3412</v>
      </c>
      <c r="D24" s="72">
        <v>0</v>
      </c>
      <c r="E24" s="66">
        <f t="shared" si="0"/>
        <v>0</v>
      </c>
      <c r="F24" s="73">
        <v>0</v>
      </c>
      <c r="G24" s="66">
        <f t="shared" si="1"/>
        <v>0</v>
      </c>
      <c r="H24" s="73">
        <v>148828</v>
      </c>
      <c r="I24" s="66">
        <f t="shared" si="2"/>
        <v>43.6189917936694</v>
      </c>
      <c r="J24" s="67">
        <f t="shared" si="3"/>
        <v>148828</v>
      </c>
      <c r="K24" s="66">
        <f t="shared" si="4"/>
        <v>43.6189917936694</v>
      </c>
    </row>
    <row r="25" spans="1:11" ht="12.75">
      <c r="A25" s="24">
        <v>22</v>
      </c>
      <c r="B25" s="64" t="s">
        <v>31</v>
      </c>
      <c r="C25" s="65">
        <v>3409</v>
      </c>
      <c r="D25" s="72">
        <v>53008</v>
      </c>
      <c r="E25" s="66">
        <f t="shared" si="0"/>
        <v>15.54942798474626</v>
      </c>
      <c r="F25" s="73">
        <v>12014</v>
      </c>
      <c r="G25" s="66">
        <f t="shared" si="1"/>
        <v>3.524200645350543</v>
      </c>
      <c r="H25" s="73">
        <v>305497</v>
      </c>
      <c r="I25" s="66">
        <f t="shared" si="2"/>
        <v>89.61484306248167</v>
      </c>
      <c r="J25" s="67">
        <f t="shared" si="3"/>
        <v>370519</v>
      </c>
      <c r="K25" s="66">
        <f t="shared" si="4"/>
        <v>108.68847169257847</v>
      </c>
    </row>
    <row r="26" spans="1:11" ht="12.75">
      <c r="A26" s="24">
        <v>23</v>
      </c>
      <c r="B26" s="64" t="s">
        <v>32</v>
      </c>
      <c r="C26" s="65">
        <v>13899</v>
      </c>
      <c r="D26" s="72">
        <v>868260</v>
      </c>
      <c r="E26" s="66">
        <f t="shared" si="0"/>
        <v>62.46924239153896</v>
      </c>
      <c r="F26" s="73">
        <v>696940</v>
      </c>
      <c r="G26" s="66">
        <f t="shared" si="1"/>
        <v>50.14317576804087</v>
      </c>
      <c r="H26" s="73">
        <v>748870</v>
      </c>
      <c r="I26" s="66">
        <f t="shared" si="2"/>
        <v>53.8794157853083</v>
      </c>
      <c r="J26" s="67">
        <f t="shared" si="3"/>
        <v>2314070</v>
      </c>
      <c r="K26" s="66">
        <f t="shared" si="4"/>
        <v>166.49183394488813</v>
      </c>
    </row>
    <row r="27" spans="1:11" ht="12.75">
      <c r="A27" s="24">
        <v>24</v>
      </c>
      <c r="B27" s="64" t="s">
        <v>33</v>
      </c>
      <c r="C27" s="65">
        <v>4176</v>
      </c>
      <c r="D27" s="72">
        <v>364635</v>
      </c>
      <c r="E27" s="66">
        <f t="shared" si="0"/>
        <v>87.31681034482759</v>
      </c>
      <c r="F27" s="73">
        <v>0</v>
      </c>
      <c r="G27" s="66">
        <f t="shared" si="1"/>
        <v>0</v>
      </c>
      <c r="H27" s="73">
        <v>1104157</v>
      </c>
      <c r="I27" s="66">
        <f t="shared" si="2"/>
        <v>264.4054118773946</v>
      </c>
      <c r="J27" s="67">
        <f t="shared" si="3"/>
        <v>1468792</v>
      </c>
      <c r="K27" s="66">
        <f t="shared" si="4"/>
        <v>351.72222222222223</v>
      </c>
    </row>
    <row r="28" spans="1:11" ht="12.75">
      <c r="A28" s="24">
        <v>25</v>
      </c>
      <c r="B28" s="68" t="s">
        <v>34</v>
      </c>
      <c r="C28" s="61">
        <v>2266</v>
      </c>
      <c r="D28" s="72">
        <v>208061</v>
      </c>
      <c r="E28" s="66">
        <f t="shared" si="0"/>
        <v>91.81862312444837</v>
      </c>
      <c r="F28" s="73">
        <v>0</v>
      </c>
      <c r="G28" s="66">
        <f t="shared" si="1"/>
        <v>0</v>
      </c>
      <c r="H28" s="73">
        <v>795427</v>
      </c>
      <c r="I28" s="66">
        <f t="shared" si="2"/>
        <v>351.02691968225946</v>
      </c>
      <c r="J28" s="67">
        <f t="shared" si="3"/>
        <v>1003488</v>
      </c>
      <c r="K28" s="66">
        <f t="shared" si="4"/>
        <v>442.84554280670784</v>
      </c>
    </row>
    <row r="29" spans="1:11" ht="12.75">
      <c r="A29" s="24">
        <v>26</v>
      </c>
      <c r="B29" s="64" t="s">
        <v>35</v>
      </c>
      <c r="C29" s="65">
        <v>43486</v>
      </c>
      <c r="D29" s="72">
        <v>121350</v>
      </c>
      <c r="E29" s="66">
        <f t="shared" si="0"/>
        <v>2.79055328151589</v>
      </c>
      <c r="F29" s="73">
        <v>685957</v>
      </c>
      <c r="G29" s="66">
        <f t="shared" si="1"/>
        <v>15.774203191831853</v>
      </c>
      <c r="H29" s="73">
        <v>12443159</v>
      </c>
      <c r="I29" s="66">
        <f t="shared" si="2"/>
        <v>286.1417237731684</v>
      </c>
      <c r="J29" s="67">
        <f t="shared" si="3"/>
        <v>13250466</v>
      </c>
      <c r="K29" s="66">
        <f t="shared" si="4"/>
        <v>304.7064802465161</v>
      </c>
    </row>
    <row r="30" spans="1:11" ht="12.75">
      <c r="A30" s="24">
        <v>27</v>
      </c>
      <c r="B30" s="64" t="s">
        <v>36</v>
      </c>
      <c r="C30" s="65">
        <v>5869</v>
      </c>
      <c r="D30" s="72">
        <v>125000</v>
      </c>
      <c r="E30" s="66">
        <f t="shared" si="0"/>
        <v>21.298347248253535</v>
      </c>
      <c r="F30" s="73">
        <v>37832</v>
      </c>
      <c r="G30" s="66">
        <f t="shared" si="1"/>
        <v>6.446072584767422</v>
      </c>
      <c r="H30" s="73">
        <v>509593</v>
      </c>
      <c r="I30" s="66">
        <f t="shared" si="2"/>
        <v>86.82790935423411</v>
      </c>
      <c r="J30" s="67">
        <f t="shared" si="3"/>
        <v>672425</v>
      </c>
      <c r="K30" s="66">
        <f t="shared" si="4"/>
        <v>114.57232918725506</v>
      </c>
    </row>
    <row r="31" spans="1:11" ht="12.75">
      <c r="A31" s="24">
        <v>28</v>
      </c>
      <c r="B31" s="64" t="s">
        <v>37</v>
      </c>
      <c r="C31" s="65">
        <v>29762</v>
      </c>
      <c r="D31" s="72">
        <v>625511</v>
      </c>
      <c r="E31" s="66">
        <f t="shared" si="0"/>
        <v>21.017102345272495</v>
      </c>
      <c r="F31" s="73">
        <v>1527608</v>
      </c>
      <c r="G31" s="66">
        <f t="shared" si="1"/>
        <v>51.32746455211343</v>
      </c>
      <c r="H31" s="73">
        <v>4195700</v>
      </c>
      <c r="I31" s="66">
        <f t="shared" si="2"/>
        <v>140.9750688797796</v>
      </c>
      <c r="J31" s="67">
        <f t="shared" si="3"/>
        <v>6348819</v>
      </c>
      <c r="K31" s="66">
        <f t="shared" si="4"/>
        <v>213.3196357771655</v>
      </c>
    </row>
    <row r="32" spans="1:11" ht="12.75">
      <c r="A32" s="24">
        <v>29</v>
      </c>
      <c r="B32" s="64" t="s">
        <v>38</v>
      </c>
      <c r="C32" s="65">
        <v>14693</v>
      </c>
      <c r="D32" s="72">
        <v>0</v>
      </c>
      <c r="E32" s="66">
        <f t="shared" si="0"/>
        <v>0</v>
      </c>
      <c r="F32" s="73">
        <v>0</v>
      </c>
      <c r="G32" s="66">
        <f t="shared" si="1"/>
        <v>0</v>
      </c>
      <c r="H32" s="73">
        <v>550822</v>
      </c>
      <c r="I32" s="66">
        <f t="shared" si="2"/>
        <v>37.48873613285238</v>
      </c>
      <c r="J32" s="67">
        <f t="shared" si="3"/>
        <v>550822</v>
      </c>
      <c r="K32" s="66">
        <f t="shared" si="4"/>
        <v>37.48873613285238</v>
      </c>
    </row>
    <row r="33" spans="1:11" ht="12.75">
      <c r="A33" s="24">
        <v>30</v>
      </c>
      <c r="B33" s="68" t="s">
        <v>39</v>
      </c>
      <c r="C33" s="61">
        <v>2659</v>
      </c>
      <c r="D33" s="72">
        <v>78142</v>
      </c>
      <c r="E33" s="66">
        <f t="shared" si="0"/>
        <v>29.387739751786384</v>
      </c>
      <c r="F33" s="73">
        <v>0</v>
      </c>
      <c r="G33" s="66">
        <f t="shared" si="1"/>
        <v>0</v>
      </c>
      <c r="H33" s="73">
        <v>303085</v>
      </c>
      <c r="I33" s="66">
        <f t="shared" si="2"/>
        <v>113.9845806694246</v>
      </c>
      <c r="J33" s="67">
        <f t="shared" si="3"/>
        <v>381227</v>
      </c>
      <c r="K33" s="66">
        <f t="shared" si="4"/>
        <v>143.372320421211</v>
      </c>
    </row>
    <row r="34" spans="1:11" ht="12.75">
      <c r="A34" s="24">
        <v>31</v>
      </c>
      <c r="B34" s="64" t="s">
        <v>40</v>
      </c>
      <c r="C34" s="65">
        <v>6572</v>
      </c>
      <c r="D34" s="72">
        <v>294838</v>
      </c>
      <c r="E34" s="66">
        <f t="shared" si="0"/>
        <v>44.86275106512477</v>
      </c>
      <c r="F34" s="73">
        <v>45750</v>
      </c>
      <c r="G34" s="66">
        <f t="shared" si="1"/>
        <v>6.961351186853317</v>
      </c>
      <c r="H34" s="73">
        <v>2496884</v>
      </c>
      <c r="I34" s="66">
        <f t="shared" si="2"/>
        <v>379.9275715155204</v>
      </c>
      <c r="J34" s="67">
        <f t="shared" si="3"/>
        <v>2837472</v>
      </c>
      <c r="K34" s="66">
        <f t="shared" si="4"/>
        <v>431.75167376749846</v>
      </c>
    </row>
    <row r="35" spans="1:11" ht="12.75">
      <c r="A35" s="24">
        <v>32</v>
      </c>
      <c r="B35" s="64" t="s">
        <v>41</v>
      </c>
      <c r="C35" s="65">
        <v>23263</v>
      </c>
      <c r="D35" s="72">
        <v>6582</v>
      </c>
      <c r="E35" s="66">
        <f t="shared" si="0"/>
        <v>0.28293857198125777</v>
      </c>
      <c r="F35" s="73">
        <v>674782</v>
      </c>
      <c r="G35" s="66">
        <f t="shared" si="1"/>
        <v>29.006662941151184</v>
      </c>
      <c r="H35" s="73">
        <v>2434595</v>
      </c>
      <c r="I35" s="66">
        <f t="shared" si="2"/>
        <v>104.65524652882259</v>
      </c>
      <c r="J35" s="67">
        <f t="shared" si="3"/>
        <v>3115959</v>
      </c>
      <c r="K35" s="66">
        <f t="shared" si="4"/>
        <v>133.94484804195503</v>
      </c>
    </row>
    <row r="36" spans="1:11" ht="12.75">
      <c r="A36" s="24">
        <v>33</v>
      </c>
      <c r="B36" s="64" t="s">
        <v>42</v>
      </c>
      <c r="C36" s="65">
        <v>2176</v>
      </c>
      <c r="D36" s="72">
        <v>0</v>
      </c>
      <c r="E36" s="66">
        <f t="shared" si="0"/>
        <v>0</v>
      </c>
      <c r="F36" s="73">
        <v>0</v>
      </c>
      <c r="G36" s="66">
        <f t="shared" si="1"/>
        <v>0</v>
      </c>
      <c r="H36" s="73">
        <v>285601</v>
      </c>
      <c r="I36" s="66">
        <f t="shared" si="2"/>
        <v>131.25045955882354</v>
      </c>
      <c r="J36" s="67">
        <f t="shared" si="3"/>
        <v>285601</v>
      </c>
      <c r="K36" s="66">
        <f t="shared" si="4"/>
        <v>131.25045955882354</v>
      </c>
    </row>
    <row r="37" spans="1:11" ht="12.75">
      <c r="A37" s="24">
        <v>34</v>
      </c>
      <c r="B37" s="64" t="s">
        <v>43</v>
      </c>
      <c r="C37" s="65">
        <v>4816</v>
      </c>
      <c r="D37" s="72">
        <v>21417</v>
      </c>
      <c r="E37" s="66">
        <f t="shared" si="0"/>
        <v>4.447051495016611</v>
      </c>
      <c r="F37" s="73">
        <v>146000</v>
      </c>
      <c r="G37" s="66">
        <f t="shared" si="1"/>
        <v>30.3156146179402</v>
      </c>
      <c r="H37" s="73">
        <v>640129</v>
      </c>
      <c r="I37" s="66">
        <f t="shared" si="2"/>
        <v>132.9171511627907</v>
      </c>
      <c r="J37" s="67">
        <f t="shared" si="3"/>
        <v>807546</v>
      </c>
      <c r="K37" s="66">
        <f t="shared" si="4"/>
        <v>167.6798172757475</v>
      </c>
    </row>
    <row r="38" spans="1:11" ht="12.75">
      <c r="A38" s="24">
        <v>35</v>
      </c>
      <c r="B38" s="68" t="s">
        <v>44</v>
      </c>
      <c r="C38" s="61">
        <v>6879</v>
      </c>
      <c r="D38" s="72">
        <v>0</v>
      </c>
      <c r="E38" s="66">
        <f t="shared" si="0"/>
        <v>0</v>
      </c>
      <c r="F38" s="73">
        <v>0</v>
      </c>
      <c r="G38" s="66">
        <f t="shared" si="1"/>
        <v>0</v>
      </c>
      <c r="H38" s="73">
        <v>1553018</v>
      </c>
      <c r="I38" s="66">
        <f t="shared" si="2"/>
        <v>225.7621747346998</v>
      </c>
      <c r="J38" s="67">
        <f t="shared" si="3"/>
        <v>1553018</v>
      </c>
      <c r="K38" s="66">
        <f t="shared" si="4"/>
        <v>225.7621747346998</v>
      </c>
    </row>
    <row r="39" spans="1:11" ht="12.75">
      <c r="A39" s="24">
        <v>36</v>
      </c>
      <c r="B39" s="64" t="s">
        <v>45</v>
      </c>
      <c r="C39" s="65">
        <v>9601</v>
      </c>
      <c r="D39" s="72">
        <v>0</v>
      </c>
      <c r="E39" s="66">
        <f t="shared" si="0"/>
        <v>0</v>
      </c>
      <c r="F39" s="73">
        <v>15111</v>
      </c>
      <c r="G39" s="66">
        <f t="shared" si="1"/>
        <v>1.5738985522341422</v>
      </c>
      <c r="H39" s="73">
        <v>9900640</v>
      </c>
      <c r="I39" s="66">
        <f t="shared" si="2"/>
        <v>1031.2092490365587</v>
      </c>
      <c r="J39" s="67">
        <f t="shared" si="3"/>
        <v>9915751</v>
      </c>
      <c r="K39" s="66">
        <f t="shared" si="4"/>
        <v>1032.7831475887929</v>
      </c>
    </row>
    <row r="40" spans="1:11" ht="12.75">
      <c r="A40" s="24">
        <v>37</v>
      </c>
      <c r="B40" s="64" t="s">
        <v>46</v>
      </c>
      <c r="C40" s="65">
        <v>19050</v>
      </c>
      <c r="D40" s="72">
        <v>25560</v>
      </c>
      <c r="E40" s="66">
        <f t="shared" si="0"/>
        <v>1.3417322834645669</v>
      </c>
      <c r="F40" s="73">
        <v>0</v>
      </c>
      <c r="G40" s="66">
        <f t="shared" si="1"/>
        <v>0</v>
      </c>
      <c r="H40" s="73">
        <v>4332993</v>
      </c>
      <c r="I40" s="66">
        <f t="shared" si="2"/>
        <v>227.45370078740157</v>
      </c>
      <c r="J40" s="67">
        <f t="shared" si="3"/>
        <v>4358553</v>
      </c>
      <c r="K40" s="66">
        <f t="shared" si="4"/>
        <v>228.79543307086615</v>
      </c>
    </row>
    <row r="41" spans="1:11" ht="12.75">
      <c r="A41" s="24">
        <v>38</v>
      </c>
      <c r="B41" s="64" t="s">
        <v>47</v>
      </c>
      <c r="C41" s="65">
        <v>3605</v>
      </c>
      <c r="D41" s="72">
        <v>0</v>
      </c>
      <c r="E41" s="66">
        <f t="shared" si="0"/>
        <v>0</v>
      </c>
      <c r="F41" s="73">
        <v>1057365</v>
      </c>
      <c r="G41" s="66">
        <f t="shared" si="1"/>
        <v>293.30513176144245</v>
      </c>
      <c r="H41" s="73">
        <v>3895917</v>
      </c>
      <c r="I41" s="66">
        <f t="shared" si="2"/>
        <v>1080.6981969486824</v>
      </c>
      <c r="J41" s="67">
        <f t="shared" si="3"/>
        <v>4953282</v>
      </c>
      <c r="K41" s="66">
        <f t="shared" si="4"/>
        <v>1374.0033287101248</v>
      </c>
    </row>
    <row r="42" spans="1:11" ht="12.75">
      <c r="A42" s="24">
        <v>39</v>
      </c>
      <c r="B42" s="64" t="s">
        <v>48</v>
      </c>
      <c r="C42" s="65">
        <v>3155</v>
      </c>
      <c r="D42" s="72">
        <v>4000</v>
      </c>
      <c r="E42" s="66">
        <f t="shared" si="0"/>
        <v>1.2678288431061806</v>
      </c>
      <c r="F42" s="73">
        <v>8561</v>
      </c>
      <c r="G42" s="66">
        <f t="shared" si="1"/>
        <v>2.713470681458003</v>
      </c>
      <c r="H42" s="73">
        <v>273212</v>
      </c>
      <c r="I42" s="66">
        <f t="shared" si="2"/>
        <v>86.59651347068146</v>
      </c>
      <c r="J42" s="67">
        <f t="shared" si="3"/>
        <v>285773</v>
      </c>
      <c r="K42" s="66">
        <f t="shared" si="4"/>
        <v>90.57781299524564</v>
      </c>
    </row>
    <row r="43" spans="1:11" ht="12.75">
      <c r="A43" s="24">
        <v>40</v>
      </c>
      <c r="B43" s="68" t="s">
        <v>49</v>
      </c>
      <c r="C43" s="61">
        <v>23442</v>
      </c>
      <c r="D43" s="72">
        <v>0</v>
      </c>
      <c r="E43" s="66">
        <f t="shared" si="0"/>
        <v>0</v>
      </c>
      <c r="F43" s="73">
        <v>0</v>
      </c>
      <c r="G43" s="66">
        <f t="shared" si="1"/>
        <v>0</v>
      </c>
      <c r="H43" s="73">
        <v>2338700</v>
      </c>
      <c r="I43" s="66">
        <f t="shared" si="2"/>
        <v>99.76537838068424</v>
      </c>
      <c r="J43" s="67">
        <f t="shared" si="3"/>
        <v>2338700</v>
      </c>
      <c r="K43" s="66">
        <f t="shared" si="4"/>
        <v>99.76537838068424</v>
      </c>
    </row>
    <row r="44" spans="1:11" ht="12.75">
      <c r="A44" s="24">
        <v>41</v>
      </c>
      <c r="B44" s="64" t="s">
        <v>50</v>
      </c>
      <c r="C44" s="65">
        <v>1501</v>
      </c>
      <c r="D44" s="72">
        <v>0</v>
      </c>
      <c r="E44" s="66">
        <f t="shared" si="0"/>
        <v>0</v>
      </c>
      <c r="F44" s="73">
        <v>146458</v>
      </c>
      <c r="G44" s="66">
        <f t="shared" si="1"/>
        <v>97.57361758827449</v>
      </c>
      <c r="H44" s="73">
        <v>172748</v>
      </c>
      <c r="I44" s="66">
        <f t="shared" si="2"/>
        <v>115.0886075949367</v>
      </c>
      <c r="J44" s="67">
        <f t="shared" si="3"/>
        <v>319206</v>
      </c>
      <c r="K44" s="66">
        <f t="shared" si="4"/>
        <v>212.6622251832112</v>
      </c>
    </row>
    <row r="45" spans="1:11" ht="12.75">
      <c r="A45" s="24">
        <v>42</v>
      </c>
      <c r="B45" s="64" t="s">
        <v>51</v>
      </c>
      <c r="C45" s="65">
        <v>3373</v>
      </c>
      <c r="D45" s="72">
        <v>0</v>
      </c>
      <c r="E45" s="66">
        <f t="shared" si="0"/>
        <v>0</v>
      </c>
      <c r="F45" s="73">
        <v>0</v>
      </c>
      <c r="G45" s="66">
        <f t="shared" si="1"/>
        <v>0</v>
      </c>
      <c r="H45" s="73">
        <v>555467</v>
      </c>
      <c r="I45" s="66">
        <f t="shared" si="2"/>
        <v>164.68040320189743</v>
      </c>
      <c r="J45" s="67">
        <f t="shared" si="3"/>
        <v>555467</v>
      </c>
      <c r="K45" s="66">
        <f t="shared" si="4"/>
        <v>164.68040320189743</v>
      </c>
    </row>
    <row r="46" spans="1:11" ht="12.75">
      <c r="A46" s="24">
        <v>43</v>
      </c>
      <c r="B46" s="64" t="s">
        <v>52</v>
      </c>
      <c r="C46" s="65">
        <v>4187</v>
      </c>
      <c r="D46" s="72">
        <v>0</v>
      </c>
      <c r="E46" s="66">
        <f t="shared" si="0"/>
        <v>0</v>
      </c>
      <c r="F46" s="73">
        <v>0</v>
      </c>
      <c r="G46" s="66">
        <f t="shared" si="1"/>
        <v>0</v>
      </c>
      <c r="H46" s="73">
        <v>709033</v>
      </c>
      <c r="I46" s="66">
        <f t="shared" si="2"/>
        <v>169.34153331741103</v>
      </c>
      <c r="J46" s="67">
        <f t="shared" si="3"/>
        <v>709033</v>
      </c>
      <c r="K46" s="66">
        <f t="shared" si="4"/>
        <v>169.34153331741103</v>
      </c>
    </row>
    <row r="47" spans="1:11" ht="12.75">
      <c r="A47" s="24">
        <v>44</v>
      </c>
      <c r="B47" s="64" t="s">
        <v>53</v>
      </c>
      <c r="C47" s="65">
        <v>4174</v>
      </c>
      <c r="D47" s="72">
        <v>0</v>
      </c>
      <c r="E47" s="66">
        <f t="shared" si="0"/>
        <v>0</v>
      </c>
      <c r="F47" s="73">
        <v>0</v>
      </c>
      <c r="G47" s="66">
        <f t="shared" si="1"/>
        <v>0</v>
      </c>
      <c r="H47" s="73">
        <v>4730738</v>
      </c>
      <c r="I47" s="66">
        <f t="shared" si="2"/>
        <v>1133.38236703402</v>
      </c>
      <c r="J47" s="67">
        <f t="shared" si="3"/>
        <v>4730738</v>
      </c>
      <c r="K47" s="66">
        <f t="shared" si="4"/>
        <v>1133.38236703402</v>
      </c>
    </row>
    <row r="48" spans="1:11" ht="12.75">
      <c r="A48" s="24">
        <v>45</v>
      </c>
      <c r="B48" s="68" t="s">
        <v>54</v>
      </c>
      <c r="C48" s="61">
        <v>9578</v>
      </c>
      <c r="D48" s="72">
        <v>2555275</v>
      </c>
      <c r="E48" s="66">
        <f t="shared" si="0"/>
        <v>266.78586343704325</v>
      </c>
      <c r="F48" s="73">
        <v>3003291</v>
      </c>
      <c r="G48" s="66">
        <f t="shared" si="1"/>
        <v>313.56139068699105</v>
      </c>
      <c r="H48" s="73">
        <v>5129235</v>
      </c>
      <c r="I48" s="66">
        <f t="shared" si="2"/>
        <v>535.5225516809355</v>
      </c>
      <c r="J48" s="67">
        <f t="shared" si="3"/>
        <v>10687801</v>
      </c>
      <c r="K48" s="66">
        <f t="shared" si="4"/>
        <v>1115.8698058049697</v>
      </c>
    </row>
    <row r="49" spans="1:11" ht="12.75">
      <c r="A49" s="24">
        <v>46</v>
      </c>
      <c r="B49" s="64" t="s">
        <v>55</v>
      </c>
      <c r="C49" s="65">
        <v>1274</v>
      </c>
      <c r="D49" s="72">
        <v>0</v>
      </c>
      <c r="E49" s="66">
        <f t="shared" si="0"/>
        <v>0</v>
      </c>
      <c r="F49" s="73">
        <v>0</v>
      </c>
      <c r="G49" s="66">
        <f t="shared" si="1"/>
        <v>0</v>
      </c>
      <c r="H49" s="73">
        <v>68514</v>
      </c>
      <c r="I49" s="66">
        <f t="shared" si="2"/>
        <v>53.77864992150707</v>
      </c>
      <c r="J49" s="67">
        <f t="shared" si="3"/>
        <v>68514</v>
      </c>
      <c r="K49" s="66">
        <f t="shared" si="4"/>
        <v>53.77864992150707</v>
      </c>
    </row>
    <row r="50" spans="1:11" ht="12.75">
      <c r="A50" s="24">
        <v>47</v>
      </c>
      <c r="B50" s="64" t="s">
        <v>56</v>
      </c>
      <c r="C50" s="65">
        <v>4102</v>
      </c>
      <c r="D50" s="72">
        <v>267215</v>
      </c>
      <c r="E50" s="66">
        <f t="shared" si="0"/>
        <v>65.1426133593369</v>
      </c>
      <c r="F50" s="73">
        <v>2267683</v>
      </c>
      <c r="G50" s="66">
        <f t="shared" si="1"/>
        <v>552.8237445148708</v>
      </c>
      <c r="H50" s="73">
        <v>1617754</v>
      </c>
      <c r="I50" s="66">
        <f t="shared" si="2"/>
        <v>394.3817649926865</v>
      </c>
      <c r="J50" s="67">
        <f t="shared" si="3"/>
        <v>4152652</v>
      </c>
      <c r="K50" s="66">
        <f t="shared" si="4"/>
        <v>1012.3481228668942</v>
      </c>
    </row>
    <row r="51" spans="1:11" ht="12.75">
      <c r="A51" s="24">
        <v>48</v>
      </c>
      <c r="B51" s="64" t="s">
        <v>57</v>
      </c>
      <c r="C51" s="65">
        <v>6514</v>
      </c>
      <c r="D51" s="72">
        <v>0</v>
      </c>
      <c r="E51" s="66">
        <f t="shared" si="0"/>
        <v>0</v>
      </c>
      <c r="F51" s="73">
        <v>13496352</v>
      </c>
      <c r="G51" s="66">
        <f t="shared" si="1"/>
        <v>2071.8992938286765</v>
      </c>
      <c r="H51" s="73">
        <v>1281167</v>
      </c>
      <c r="I51" s="66">
        <f t="shared" si="2"/>
        <v>196.67899907890697</v>
      </c>
      <c r="J51" s="67">
        <f t="shared" si="3"/>
        <v>14777519</v>
      </c>
      <c r="K51" s="66">
        <f t="shared" si="4"/>
        <v>2268.5782929075835</v>
      </c>
    </row>
    <row r="52" spans="1:11" ht="12.75">
      <c r="A52" s="24">
        <v>49</v>
      </c>
      <c r="B52" s="64" t="s">
        <v>58</v>
      </c>
      <c r="C52" s="65">
        <v>15231</v>
      </c>
      <c r="D52" s="72">
        <v>0</v>
      </c>
      <c r="E52" s="66">
        <f t="shared" si="0"/>
        <v>0</v>
      </c>
      <c r="F52" s="73">
        <v>206296</v>
      </c>
      <c r="G52" s="66">
        <f t="shared" si="1"/>
        <v>13.54448164926794</v>
      </c>
      <c r="H52" s="73">
        <v>2289422</v>
      </c>
      <c r="I52" s="66">
        <f t="shared" si="2"/>
        <v>150.3133083842164</v>
      </c>
      <c r="J52" s="67">
        <f t="shared" si="3"/>
        <v>2495718</v>
      </c>
      <c r="K52" s="66">
        <f t="shared" si="4"/>
        <v>163.85779003348435</v>
      </c>
    </row>
    <row r="53" spans="1:11" ht="12.75">
      <c r="A53" s="24">
        <v>50</v>
      </c>
      <c r="B53" s="68" t="s">
        <v>59</v>
      </c>
      <c r="C53" s="61">
        <v>8475</v>
      </c>
      <c r="D53" s="72">
        <v>8243</v>
      </c>
      <c r="E53" s="66">
        <f t="shared" si="0"/>
        <v>0.9726253687315635</v>
      </c>
      <c r="F53" s="73">
        <v>90304</v>
      </c>
      <c r="G53" s="66">
        <f t="shared" si="1"/>
        <v>10.655339233038347</v>
      </c>
      <c r="H53" s="73">
        <v>1360096</v>
      </c>
      <c r="I53" s="66">
        <f t="shared" si="2"/>
        <v>160.48330383480825</v>
      </c>
      <c r="J53" s="67">
        <f t="shared" si="3"/>
        <v>1458643</v>
      </c>
      <c r="K53" s="66">
        <f t="shared" si="4"/>
        <v>172.11126843657817</v>
      </c>
    </row>
    <row r="54" spans="1:11" ht="12.75">
      <c r="A54" s="24">
        <v>51</v>
      </c>
      <c r="B54" s="64" t="s">
        <v>60</v>
      </c>
      <c r="C54" s="65">
        <v>9782</v>
      </c>
      <c r="D54" s="72">
        <v>320131</v>
      </c>
      <c r="E54" s="66">
        <f t="shared" si="0"/>
        <v>32.72653854017583</v>
      </c>
      <c r="F54" s="73">
        <v>0</v>
      </c>
      <c r="G54" s="66">
        <f t="shared" si="1"/>
        <v>0</v>
      </c>
      <c r="H54" s="73">
        <v>1212865</v>
      </c>
      <c r="I54" s="66">
        <f t="shared" si="2"/>
        <v>123.98947045593948</v>
      </c>
      <c r="J54" s="67">
        <f t="shared" si="3"/>
        <v>1532996</v>
      </c>
      <c r="K54" s="66">
        <f t="shared" si="4"/>
        <v>156.7160089961153</v>
      </c>
    </row>
    <row r="55" spans="1:11" ht="12.75">
      <c r="A55" s="24">
        <v>52</v>
      </c>
      <c r="B55" s="64" t="s">
        <v>61</v>
      </c>
      <c r="C55" s="65">
        <v>35170</v>
      </c>
      <c r="D55" s="72">
        <v>1591108</v>
      </c>
      <c r="E55" s="66">
        <f t="shared" si="0"/>
        <v>45.240489053170315</v>
      </c>
      <c r="F55" s="73">
        <v>0</v>
      </c>
      <c r="G55" s="66">
        <f t="shared" si="1"/>
        <v>0</v>
      </c>
      <c r="H55" s="73">
        <v>3626057</v>
      </c>
      <c r="I55" s="66">
        <f t="shared" si="2"/>
        <v>103.10085299971567</v>
      </c>
      <c r="J55" s="67">
        <f t="shared" si="3"/>
        <v>5217165</v>
      </c>
      <c r="K55" s="66">
        <f t="shared" si="4"/>
        <v>148.34134205288598</v>
      </c>
    </row>
    <row r="56" spans="1:11" ht="12.75">
      <c r="A56" s="24">
        <v>53</v>
      </c>
      <c r="B56" s="64" t="s">
        <v>62</v>
      </c>
      <c r="C56" s="65">
        <v>19576</v>
      </c>
      <c r="D56" s="72">
        <v>344297</v>
      </c>
      <c r="E56" s="66">
        <f t="shared" si="0"/>
        <v>17.587709440130773</v>
      </c>
      <c r="F56" s="73">
        <v>573519</v>
      </c>
      <c r="G56" s="66">
        <f t="shared" si="1"/>
        <v>29.297047404985697</v>
      </c>
      <c r="H56" s="73">
        <v>2673414</v>
      </c>
      <c r="I56" s="66">
        <f t="shared" si="2"/>
        <v>136.5658970167552</v>
      </c>
      <c r="J56" s="67">
        <f t="shared" si="3"/>
        <v>3591230</v>
      </c>
      <c r="K56" s="66">
        <f t="shared" si="4"/>
        <v>183.45065386187167</v>
      </c>
    </row>
    <row r="57" spans="1:11" ht="12.75">
      <c r="A57" s="24">
        <v>54</v>
      </c>
      <c r="B57" s="64" t="s">
        <v>63</v>
      </c>
      <c r="C57" s="65">
        <v>757</v>
      </c>
      <c r="D57" s="72">
        <v>0</v>
      </c>
      <c r="E57" s="66">
        <f t="shared" si="0"/>
        <v>0</v>
      </c>
      <c r="F57" s="73">
        <v>0</v>
      </c>
      <c r="G57" s="66">
        <f t="shared" si="1"/>
        <v>0</v>
      </c>
      <c r="H57" s="73">
        <v>104965</v>
      </c>
      <c r="I57" s="66">
        <f t="shared" si="2"/>
        <v>138.65918097754295</v>
      </c>
      <c r="J57" s="67">
        <f t="shared" si="3"/>
        <v>104965</v>
      </c>
      <c r="K57" s="66">
        <f t="shared" si="4"/>
        <v>138.65918097754295</v>
      </c>
    </row>
    <row r="58" spans="1:11" ht="12.75">
      <c r="A58" s="24">
        <v>55</v>
      </c>
      <c r="B58" s="68" t="s">
        <v>64</v>
      </c>
      <c r="C58" s="61">
        <v>19027</v>
      </c>
      <c r="D58" s="72">
        <v>842129</v>
      </c>
      <c r="E58" s="66">
        <f t="shared" si="0"/>
        <v>44.259683607505124</v>
      </c>
      <c r="F58" s="73">
        <v>3521595</v>
      </c>
      <c r="G58" s="66">
        <f t="shared" si="1"/>
        <v>185.08409102853838</v>
      </c>
      <c r="H58" s="73">
        <v>1824226</v>
      </c>
      <c r="I58" s="66">
        <f t="shared" si="2"/>
        <v>95.87565039154885</v>
      </c>
      <c r="J58" s="67">
        <f t="shared" si="3"/>
        <v>6187950</v>
      </c>
      <c r="K58" s="66">
        <f t="shared" si="4"/>
        <v>325.21942502759237</v>
      </c>
    </row>
    <row r="59" spans="1:11" ht="12.75">
      <c r="A59" s="24">
        <v>56</v>
      </c>
      <c r="B59" s="64" t="s">
        <v>65</v>
      </c>
      <c r="C59" s="65">
        <v>2933</v>
      </c>
      <c r="D59" s="72">
        <v>0</v>
      </c>
      <c r="E59" s="66">
        <f t="shared" si="0"/>
        <v>0</v>
      </c>
      <c r="F59" s="73">
        <v>158052</v>
      </c>
      <c r="G59" s="66">
        <f t="shared" si="1"/>
        <v>53.887487214456186</v>
      </c>
      <c r="H59" s="73">
        <v>274894</v>
      </c>
      <c r="I59" s="66">
        <f t="shared" si="2"/>
        <v>93.72451414933515</v>
      </c>
      <c r="J59" s="67">
        <f t="shared" si="3"/>
        <v>432946</v>
      </c>
      <c r="K59" s="66">
        <f t="shared" si="4"/>
        <v>147.61200136379134</v>
      </c>
    </row>
    <row r="60" spans="1:11" ht="12.75">
      <c r="A60" s="24">
        <v>57</v>
      </c>
      <c r="B60" s="64" t="s">
        <v>66</v>
      </c>
      <c r="C60" s="65">
        <v>9023</v>
      </c>
      <c r="D60" s="72">
        <v>347448</v>
      </c>
      <c r="E60" s="66">
        <f t="shared" si="0"/>
        <v>38.50692674276848</v>
      </c>
      <c r="F60" s="73">
        <v>2192</v>
      </c>
      <c r="G60" s="66">
        <f t="shared" si="1"/>
        <v>0.24293472237614985</v>
      </c>
      <c r="H60" s="73">
        <v>1136467</v>
      </c>
      <c r="I60" s="66">
        <f t="shared" si="2"/>
        <v>125.95223318186856</v>
      </c>
      <c r="J60" s="67">
        <f t="shared" si="3"/>
        <v>1486107</v>
      </c>
      <c r="K60" s="66">
        <f t="shared" si="4"/>
        <v>164.70209464701318</v>
      </c>
    </row>
    <row r="61" spans="1:11" ht="12.75">
      <c r="A61" s="24">
        <v>58</v>
      </c>
      <c r="B61" s="64" t="s">
        <v>67</v>
      </c>
      <c r="C61" s="65">
        <v>9525</v>
      </c>
      <c r="D61" s="72">
        <v>0</v>
      </c>
      <c r="E61" s="66">
        <f t="shared" si="0"/>
        <v>0</v>
      </c>
      <c r="F61" s="73">
        <v>0</v>
      </c>
      <c r="G61" s="66">
        <f t="shared" si="1"/>
        <v>0</v>
      </c>
      <c r="H61" s="73">
        <v>1023733</v>
      </c>
      <c r="I61" s="66">
        <f t="shared" si="2"/>
        <v>107.47853018372703</v>
      </c>
      <c r="J61" s="67">
        <f t="shared" si="3"/>
        <v>1023733</v>
      </c>
      <c r="K61" s="66">
        <f t="shared" si="4"/>
        <v>107.47853018372703</v>
      </c>
    </row>
    <row r="62" spans="1:11" ht="12.75">
      <c r="A62" s="24">
        <v>59</v>
      </c>
      <c r="B62" s="64" t="s">
        <v>68</v>
      </c>
      <c r="C62" s="65">
        <v>5313</v>
      </c>
      <c r="D62" s="72">
        <v>240</v>
      </c>
      <c r="E62" s="66">
        <f t="shared" si="0"/>
        <v>0.04517221908526256</v>
      </c>
      <c r="F62" s="73">
        <v>435242</v>
      </c>
      <c r="G62" s="66">
        <f t="shared" si="1"/>
        <v>81.9201957462827</v>
      </c>
      <c r="H62" s="73">
        <v>1107909</v>
      </c>
      <c r="I62" s="66">
        <f t="shared" si="2"/>
        <v>208.527950310559</v>
      </c>
      <c r="J62" s="67">
        <f t="shared" si="3"/>
        <v>1543391</v>
      </c>
      <c r="K62" s="66">
        <f t="shared" si="4"/>
        <v>290.493318275927</v>
      </c>
    </row>
    <row r="63" spans="1:11" ht="12.75">
      <c r="A63" s="24">
        <v>60</v>
      </c>
      <c r="B63" s="68" t="s">
        <v>69</v>
      </c>
      <c r="C63" s="61">
        <v>7377</v>
      </c>
      <c r="D63" s="72">
        <v>108876</v>
      </c>
      <c r="E63" s="66">
        <f t="shared" si="0"/>
        <v>14.75884505896706</v>
      </c>
      <c r="F63" s="73">
        <v>0</v>
      </c>
      <c r="G63" s="66">
        <f t="shared" si="1"/>
        <v>0</v>
      </c>
      <c r="H63" s="73">
        <v>2696421</v>
      </c>
      <c r="I63" s="66">
        <f t="shared" si="2"/>
        <v>365.5172834485563</v>
      </c>
      <c r="J63" s="67">
        <f t="shared" si="3"/>
        <v>2805297</v>
      </c>
      <c r="K63" s="66">
        <f t="shared" si="4"/>
        <v>380.27612850752337</v>
      </c>
    </row>
    <row r="64" spans="1:11" ht="12.75">
      <c r="A64" s="24">
        <v>61</v>
      </c>
      <c r="B64" s="64" t="s">
        <v>70</v>
      </c>
      <c r="C64" s="65">
        <v>3631</v>
      </c>
      <c r="D64" s="72">
        <v>0</v>
      </c>
      <c r="E64" s="66">
        <f t="shared" si="0"/>
        <v>0</v>
      </c>
      <c r="F64" s="73">
        <v>867035</v>
      </c>
      <c r="G64" s="66">
        <f t="shared" si="1"/>
        <v>238.78683558248417</v>
      </c>
      <c r="H64" s="73">
        <v>350945</v>
      </c>
      <c r="I64" s="66">
        <f t="shared" si="2"/>
        <v>96.652437345084</v>
      </c>
      <c r="J64" s="67">
        <f t="shared" si="3"/>
        <v>1217980</v>
      </c>
      <c r="K64" s="66">
        <f t="shared" si="4"/>
        <v>335.43927292756814</v>
      </c>
    </row>
    <row r="65" spans="1:11" ht="12.75">
      <c r="A65" s="24">
        <v>62</v>
      </c>
      <c r="B65" s="64" t="s">
        <v>71</v>
      </c>
      <c r="C65" s="65">
        <v>2282</v>
      </c>
      <c r="D65" s="72">
        <v>0</v>
      </c>
      <c r="E65" s="66">
        <f t="shared" si="0"/>
        <v>0</v>
      </c>
      <c r="F65" s="73">
        <v>187818</v>
      </c>
      <c r="G65" s="66">
        <f t="shared" si="1"/>
        <v>82.30411919368974</v>
      </c>
      <c r="H65" s="73">
        <v>365634</v>
      </c>
      <c r="I65" s="66">
        <f t="shared" si="2"/>
        <v>160.22524101665206</v>
      </c>
      <c r="J65" s="67">
        <f t="shared" si="3"/>
        <v>553452</v>
      </c>
      <c r="K65" s="66">
        <f t="shared" si="4"/>
        <v>242.5293602103418</v>
      </c>
    </row>
    <row r="66" spans="1:11" ht="12.75">
      <c r="A66" s="24">
        <v>63</v>
      </c>
      <c r="B66" s="64" t="s">
        <v>72</v>
      </c>
      <c r="C66" s="65">
        <v>2401</v>
      </c>
      <c r="D66" s="72">
        <v>0</v>
      </c>
      <c r="E66" s="66">
        <f t="shared" si="0"/>
        <v>0</v>
      </c>
      <c r="F66" s="73">
        <v>0</v>
      </c>
      <c r="G66" s="66">
        <f t="shared" si="1"/>
        <v>0</v>
      </c>
      <c r="H66" s="73">
        <v>365200</v>
      </c>
      <c r="I66" s="66">
        <f t="shared" si="2"/>
        <v>152.1032902957101</v>
      </c>
      <c r="J66" s="67">
        <f t="shared" si="3"/>
        <v>365200</v>
      </c>
      <c r="K66" s="66">
        <f t="shared" si="4"/>
        <v>152.1032902957101</v>
      </c>
    </row>
    <row r="67" spans="1:11" ht="12.75">
      <c r="A67" s="24">
        <v>64</v>
      </c>
      <c r="B67" s="64" t="s">
        <v>73</v>
      </c>
      <c r="C67" s="65">
        <v>2667</v>
      </c>
      <c r="D67" s="72">
        <v>40000</v>
      </c>
      <c r="E67" s="66">
        <f t="shared" si="0"/>
        <v>14.998125234345707</v>
      </c>
      <c r="F67" s="73">
        <v>0</v>
      </c>
      <c r="G67" s="66">
        <f t="shared" si="1"/>
        <v>0</v>
      </c>
      <c r="H67" s="73">
        <v>695582</v>
      </c>
      <c r="I67" s="66">
        <f t="shared" si="2"/>
        <v>260.8106486689164</v>
      </c>
      <c r="J67" s="67">
        <f t="shared" si="3"/>
        <v>735582</v>
      </c>
      <c r="K67" s="66">
        <f t="shared" si="4"/>
        <v>275.8087739032621</v>
      </c>
    </row>
    <row r="68" spans="1:11" ht="12.75">
      <c r="A68" s="24">
        <v>65</v>
      </c>
      <c r="B68" s="68" t="s">
        <v>74</v>
      </c>
      <c r="C68" s="65">
        <v>8890</v>
      </c>
      <c r="D68" s="72">
        <v>0</v>
      </c>
      <c r="E68" s="66">
        <f t="shared" si="0"/>
        <v>0</v>
      </c>
      <c r="F68" s="73">
        <v>23833</v>
      </c>
      <c r="G68" s="66">
        <f t="shared" si="1"/>
        <v>2.6808773903262093</v>
      </c>
      <c r="H68" s="73">
        <v>4128011</v>
      </c>
      <c r="I68" s="66">
        <f t="shared" si="2"/>
        <v>464.3431946006749</v>
      </c>
      <c r="J68" s="67">
        <f t="shared" si="3"/>
        <v>4151844</v>
      </c>
      <c r="K68" s="66">
        <f t="shared" si="4"/>
        <v>467.0240719910011</v>
      </c>
    </row>
    <row r="69" spans="1:11" ht="12.75">
      <c r="A69" s="24">
        <v>66</v>
      </c>
      <c r="B69" s="64" t="s">
        <v>75</v>
      </c>
      <c r="C69" s="65">
        <v>2280</v>
      </c>
      <c r="D69" s="72">
        <v>0</v>
      </c>
      <c r="E69" s="66">
        <f>D69/$C69</f>
        <v>0</v>
      </c>
      <c r="F69" s="73">
        <v>0</v>
      </c>
      <c r="G69" s="66">
        <f>F69/$C69</f>
        <v>0</v>
      </c>
      <c r="H69" s="73">
        <v>109502</v>
      </c>
      <c r="I69" s="66">
        <f>H69/$C69</f>
        <v>48.02719298245614</v>
      </c>
      <c r="J69" s="67">
        <f>D69+F69+H69</f>
        <v>109502</v>
      </c>
      <c r="K69" s="66">
        <f>J69/$C69</f>
        <v>48.02719298245614</v>
      </c>
    </row>
    <row r="70" spans="1:11" ht="12.75" customHeight="1">
      <c r="A70" s="24">
        <v>67</v>
      </c>
      <c r="B70" s="64" t="s">
        <v>76</v>
      </c>
      <c r="C70" s="65">
        <v>4237</v>
      </c>
      <c r="D70" s="72">
        <v>1306514</v>
      </c>
      <c r="E70" s="66">
        <f t="shared" si="0"/>
        <v>308.35827236252067</v>
      </c>
      <c r="F70" s="73">
        <v>2681</v>
      </c>
      <c r="G70" s="66">
        <f t="shared" si="1"/>
        <v>0.6327590276138777</v>
      </c>
      <c r="H70" s="73">
        <v>1000406</v>
      </c>
      <c r="I70" s="66">
        <f t="shared" si="2"/>
        <v>236.1118716072693</v>
      </c>
      <c r="J70" s="67">
        <f>D70+F70+H70</f>
        <v>2309601</v>
      </c>
      <c r="K70" s="66">
        <f t="shared" si="4"/>
        <v>545.1029029974038</v>
      </c>
    </row>
    <row r="71" spans="1:11" s="50" customFormat="1" ht="12.75">
      <c r="A71" s="24">
        <v>68</v>
      </c>
      <c r="B71" s="60" t="s">
        <v>77</v>
      </c>
      <c r="C71" s="61">
        <v>1983</v>
      </c>
      <c r="D71" s="72">
        <v>0</v>
      </c>
      <c r="E71" s="66">
        <f>D71/$C71</f>
        <v>0</v>
      </c>
      <c r="F71" s="73">
        <v>0</v>
      </c>
      <c r="G71" s="66">
        <f>F71/$C71</f>
        <v>0</v>
      </c>
      <c r="H71" s="73">
        <v>115104</v>
      </c>
      <c r="I71" s="66">
        <f>H71/$C71</f>
        <v>58.04538577912254</v>
      </c>
      <c r="J71" s="67">
        <f>D71+F71+H71</f>
        <v>115104</v>
      </c>
      <c r="K71" s="66">
        <f>J71/$C71</f>
        <v>58.04538577912254</v>
      </c>
    </row>
    <row r="72" spans="1:11" ht="12.75">
      <c r="A72" s="25">
        <v>69</v>
      </c>
      <c r="B72" s="12" t="s">
        <v>123</v>
      </c>
      <c r="C72" s="6">
        <v>3119</v>
      </c>
      <c r="D72" s="72">
        <v>3500</v>
      </c>
      <c r="E72" s="58">
        <f>D72/$C72</f>
        <v>1.1221545367104842</v>
      </c>
      <c r="F72" s="73">
        <v>0</v>
      </c>
      <c r="G72" s="58">
        <f>F72/$C72</f>
        <v>0</v>
      </c>
      <c r="H72" s="73">
        <v>682744</v>
      </c>
      <c r="I72" s="58">
        <f>H72/$C72</f>
        <v>218.8983648605322</v>
      </c>
      <c r="J72" s="59">
        <f>D72+F72+H72</f>
        <v>686244</v>
      </c>
      <c r="K72" s="58">
        <f>J72/$C72</f>
        <v>220.0205193972427</v>
      </c>
    </row>
    <row r="73" spans="1:11" ht="12.75">
      <c r="A73" s="13"/>
      <c r="B73" s="14" t="s">
        <v>78</v>
      </c>
      <c r="C73" s="15">
        <f>SUM(C4:C72)</f>
        <v>652441</v>
      </c>
      <c r="D73" s="16">
        <f>SUM(D4:D72)</f>
        <v>13132009</v>
      </c>
      <c r="E73" s="16">
        <f>D73/$C73</f>
        <v>20.127504249426384</v>
      </c>
      <c r="F73" s="16">
        <f>SUM(F4:F72)</f>
        <v>31700633</v>
      </c>
      <c r="G73" s="16">
        <f>F73/$C73</f>
        <v>48.58773896796799</v>
      </c>
      <c r="H73" s="16">
        <f>SUM(H4:H72)</f>
        <v>134431392</v>
      </c>
      <c r="I73" s="32">
        <f>H73/$C73</f>
        <v>206.043752615179</v>
      </c>
      <c r="J73" s="43">
        <f>SUM(J4:J72)</f>
        <v>179264034</v>
      </c>
      <c r="K73" s="32">
        <f>J73/$C73</f>
        <v>274.75899583257336</v>
      </c>
    </row>
    <row r="74" spans="1:11" ht="12.75">
      <c r="A74" s="45"/>
      <c r="B74" s="10"/>
      <c r="C74" s="10"/>
      <c r="D74" s="10"/>
      <c r="E74" s="10"/>
      <c r="F74" s="10"/>
      <c r="G74" s="36"/>
      <c r="H74" s="10"/>
      <c r="I74" s="10"/>
      <c r="J74" s="10"/>
      <c r="K74" s="36"/>
    </row>
    <row r="75" spans="1:11" s="50" customFormat="1" ht="12.75">
      <c r="A75" s="24">
        <v>318</v>
      </c>
      <c r="B75" s="64" t="s">
        <v>79</v>
      </c>
      <c r="C75" s="65">
        <v>1331</v>
      </c>
      <c r="D75" s="75">
        <v>0</v>
      </c>
      <c r="E75" s="76">
        <f>D75/$C75</f>
        <v>0</v>
      </c>
      <c r="F75" s="77">
        <v>0</v>
      </c>
      <c r="G75" s="76">
        <f>F75/$C75</f>
        <v>0</v>
      </c>
      <c r="H75" s="77">
        <v>181988</v>
      </c>
      <c r="I75" s="76">
        <f>H75/$C75</f>
        <v>136.73027798647632</v>
      </c>
      <c r="J75" s="67">
        <f>D75+F75+H75</f>
        <v>181988</v>
      </c>
      <c r="K75" s="66">
        <f>J75/$C75</f>
        <v>136.73027798647632</v>
      </c>
    </row>
    <row r="76" spans="1:11" ht="12.75">
      <c r="A76" s="20">
        <v>319</v>
      </c>
      <c r="B76" s="21" t="s">
        <v>80</v>
      </c>
      <c r="C76" s="62">
        <v>430</v>
      </c>
      <c r="D76" s="78">
        <v>0</v>
      </c>
      <c r="E76" s="58">
        <f>D76/$C76</f>
        <v>0</v>
      </c>
      <c r="F76" s="79">
        <v>0</v>
      </c>
      <c r="G76" s="58">
        <f>F76/$C76</f>
        <v>0</v>
      </c>
      <c r="H76" s="79">
        <v>85286</v>
      </c>
      <c r="I76" s="58">
        <f>H76/$C76</f>
        <v>198.33953488372094</v>
      </c>
      <c r="J76" s="59">
        <f>D76+F76+H76</f>
        <v>85286</v>
      </c>
      <c r="K76" s="58">
        <f>J76/$C76</f>
        <v>198.33953488372094</v>
      </c>
    </row>
    <row r="77" spans="1:11" ht="12.75">
      <c r="A77" s="22"/>
      <c r="B77" s="23" t="s">
        <v>81</v>
      </c>
      <c r="C77" s="28">
        <f>SUM(C75:C76)</f>
        <v>1761</v>
      </c>
      <c r="D77" s="40">
        <f>SUM(D75:D76)</f>
        <v>0</v>
      </c>
      <c r="E77" s="74">
        <f>D77/$C77</f>
        <v>0</v>
      </c>
      <c r="F77" s="40">
        <f>SUM(F75:F76)</f>
        <v>0</v>
      </c>
      <c r="G77" s="74">
        <f>F77/$C77</f>
        <v>0</v>
      </c>
      <c r="H77" s="40">
        <f>SUM(H75:H76)</f>
        <v>267274</v>
      </c>
      <c r="I77" s="74">
        <f>H77/$C77</f>
        <v>151.7739920499716</v>
      </c>
      <c r="J77" s="17">
        <f>SUM(J75:J76)</f>
        <v>267274</v>
      </c>
      <c r="K77" s="16">
        <f>J77/$C77</f>
        <v>151.7739920499716</v>
      </c>
    </row>
    <row r="78" spans="1:11" ht="12.75">
      <c r="A78" s="18"/>
      <c r="B78" s="19"/>
      <c r="C78" s="10"/>
      <c r="D78" s="19"/>
      <c r="E78" s="19"/>
      <c r="F78" s="19"/>
      <c r="G78" s="99"/>
      <c r="H78" s="19"/>
      <c r="I78" s="19"/>
      <c r="J78" s="19"/>
      <c r="K78" s="99"/>
    </row>
    <row r="79" spans="1:11" ht="12.75">
      <c r="A79" s="92">
        <v>321</v>
      </c>
      <c r="B79" s="93" t="s">
        <v>82</v>
      </c>
      <c r="C79" s="65">
        <v>333</v>
      </c>
      <c r="D79" s="80">
        <v>0</v>
      </c>
      <c r="E79" s="81">
        <f aca="true" t="shared" si="5" ref="E79:E87">D79/$C79</f>
        <v>0</v>
      </c>
      <c r="F79" s="71">
        <v>0</v>
      </c>
      <c r="G79" s="81">
        <f aca="true" t="shared" si="6" ref="G79:G87">F79/$C79</f>
        <v>0</v>
      </c>
      <c r="H79" s="82">
        <v>0</v>
      </c>
      <c r="I79" s="48">
        <f aca="true" t="shared" si="7" ref="I79:I87">H79/$C79</f>
        <v>0</v>
      </c>
      <c r="J79" s="49">
        <f aca="true" t="shared" si="8" ref="J79:J86">D79+F79+H79</f>
        <v>0</v>
      </c>
      <c r="K79" s="48">
        <f aca="true" t="shared" si="9" ref="K79:K87">J79/$C79</f>
        <v>0</v>
      </c>
    </row>
    <row r="80" spans="1:11" s="50" customFormat="1" ht="12.75">
      <c r="A80" s="24">
        <v>329</v>
      </c>
      <c r="B80" s="64" t="s">
        <v>83</v>
      </c>
      <c r="C80" s="65">
        <v>389</v>
      </c>
      <c r="D80" s="83">
        <v>14941</v>
      </c>
      <c r="E80" s="66">
        <f t="shared" si="5"/>
        <v>38.40874035989717</v>
      </c>
      <c r="F80" s="84">
        <v>35530</v>
      </c>
      <c r="G80" s="66">
        <f t="shared" si="6"/>
        <v>91.33676092544987</v>
      </c>
      <c r="H80" s="85">
        <v>132553</v>
      </c>
      <c r="I80" s="66">
        <f t="shared" si="7"/>
        <v>340.75321336760925</v>
      </c>
      <c r="J80" s="67">
        <f t="shared" si="8"/>
        <v>183024</v>
      </c>
      <c r="K80" s="66">
        <f t="shared" si="9"/>
        <v>470.4987146529563</v>
      </c>
    </row>
    <row r="81" spans="1:11" s="50" customFormat="1" ht="12.75">
      <c r="A81" s="24">
        <v>331</v>
      </c>
      <c r="B81" s="64" t="s">
        <v>84</v>
      </c>
      <c r="C81" s="65">
        <v>452</v>
      </c>
      <c r="D81" s="83">
        <v>0</v>
      </c>
      <c r="E81" s="66">
        <f t="shared" si="5"/>
        <v>0</v>
      </c>
      <c r="F81" s="84">
        <v>5996</v>
      </c>
      <c r="G81" s="66">
        <f t="shared" si="6"/>
        <v>13.265486725663717</v>
      </c>
      <c r="H81" s="85">
        <v>90697</v>
      </c>
      <c r="I81" s="66">
        <f t="shared" si="7"/>
        <v>200.6570796460177</v>
      </c>
      <c r="J81" s="67">
        <f t="shared" si="8"/>
        <v>96693</v>
      </c>
      <c r="K81" s="66">
        <f t="shared" si="9"/>
        <v>213.92256637168143</v>
      </c>
    </row>
    <row r="82" spans="1:11" s="50" customFormat="1" ht="12.75">
      <c r="A82" s="24">
        <v>333</v>
      </c>
      <c r="B82" s="64" t="s">
        <v>85</v>
      </c>
      <c r="C82" s="65">
        <v>687</v>
      </c>
      <c r="D82" s="83">
        <v>32745</v>
      </c>
      <c r="E82" s="66">
        <f t="shared" si="5"/>
        <v>47.66375545851528</v>
      </c>
      <c r="F82" s="84">
        <v>0</v>
      </c>
      <c r="G82" s="66">
        <f t="shared" si="6"/>
        <v>0</v>
      </c>
      <c r="H82" s="85">
        <v>170810</v>
      </c>
      <c r="I82" s="66">
        <f t="shared" si="7"/>
        <v>248.63173216885008</v>
      </c>
      <c r="J82" s="67">
        <f t="shared" si="8"/>
        <v>203555</v>
      </c>
      <c r="K82" s="66">
        <f t="shared" si="9"/>
        <v>296.29548762736533</v>
      </c>
    </row>
    <row r="83" spans="1:11" ht="12.75">
      <c r="A83" s="25">
        <v>336</v>
      </c>
      <c r="B83" s="95" t="s">
        <v>86</v>
      </c>
      <c r="C83" s="62">
        <v>502</v>
      </c>
      <c r="D83" s="83">
        <v>0</v>
      </c>
      <c r="E83" s="66">
        <f t="shared" si="5"/>
        <v>0</v>
      </c>
      <c r="F83" s="84">
        <v>0</v>
      </c>
      <c r="G83" s="66">
        <f t="shared" si="6"/>
        <v>0</v>
      </c>
      <c r="H83" s="85">
        <v>132825</v>
      </c>
      <c r="I83" s="58">
        <f t="shared" si="7"/>
        <v>264.5916334661355</v>
      </c>
      <c r="J83" s="59">
        <f t="shared" si="8"/>
        <v>132825</v>
      </c>
      <c r="K83" s="58">
        <f t="shared" si="9"/>
        <v>264.5916334661355</v>
      </c>
    </row>
    <row r="84" spans="1:11" ht="12.75">
      <c r="A84" s="24">
        <v>337</v>
      </c>
      <c r="B84" s="64" t="s">
        <v>87</v>
      </c>
      <c r="C84" s="65">
        <v>839</v>
      </c>
      <c r="D84" s="83">
        <v>0</v>
      </c>
      <c r="E84" s="66">
        <f t="shared" si="5"/>
        <v>0</v>
      </c>
      <c r="F84" s="84">
        <v>0</v>
      </c>
      <c r="G84" s="66">
        <f t="shared" si="6"/>
        <v>0</v>
      </c>
      <c r="H84" s="85">
        <v>192468</v>
      </c>
      <c r="I84" s="66">
        <f t="shared" si="7"/>
        <v>229.4016686531585</v>
      </c>
      <c r="J84" s="67">
        <f t="shared" si="8"/>
        <v>192468</v>
      </c>
      <c r="K84" s="66">
        <f t="shared" si="9"/>
        <v>229.4016686531585</v>
      </c>
    </row>
    <row r="85" spans="1:11" s="50" customFormat="1" ht="12.75">
      <c r="A85" s="24">
        <v>339</v>
      </c>
      <c r="B85" s="47" t="s">
        <v>88</v>
      </c>
      <c r="C85" s="65">
        <v>330</v>
      </c>
      <c r="D85" s="83">
        <v>0</v>
      </c>
      <c r="E85" s="66">
        <f t="shared" si="5"/>
        <v>0</v>
      </c>
      <c r="F85" s="84">
        <v>0</v>
      </c>
      <c r="G85" s="66">
        <f t="shared" si="6"/>
        <v>0</v>
      </c>
      <c r="H85" s="85">
        <v>184443</v>
      </c>
      <c r="I85" s="66">
        <f t="shared" si="7"/>
        <v>558.9181818181818</v>
      </c>
      <c r="J85" s="67">
        <f>D85+F85+H85</f>
        <v>184443</v>
      </c>
      <c r="K85" s="66">
        <f t="shared" si="9"/>
        <v>558.9181818181818</v>
      </c>
    </row>
    <row r="86" spans="1:11" ht="12.75">
      <c r="A86" s="25">
        <v>340</v>
      </c>
      <c r="B86" s="2" t="s">
        <v>112</v>
      </c>
      <c r="C86" s="62">
        <v>115</v>
      </c>
      <c r="D86" s="78">
        <v>0</v>
      </c>
      <c r="E86" s="58">
        <f t="shared" si="5"/>
        <v>0</v>
      </c>
      <c r="F86" s="79">
        <v>686977</v>
      </c>
      <c r="G86" s="58">
        <f t="shared" si="6"/>
        <v>5973.713043478261</v>
      </c>
      <c r="H86" s="86">
        <v>55125</v>
      </c>
      <c r="I86" s="39">
        <f t="shared" si="7"/>
        <v>479.3478260869565</v>
      </c>
      <c r="J86" s="42">
        <f t="shared" si="8"/>
        <v>742102</v>
      </c>
      <c r="K86" s="39">
        <f t="shared" si="9"/>
        <v>6453.060869565217</v>
      </c>
    </row>
    <row r="87" spans="1:11" ht="12.75">
      <c r="A87" s="22"/>
      <c r="B87" s="23" t="s">
        <v>89</v>
      </c>
      <c r="C87" s="28">
        <f>SUM(C79:C86)</f>
        <v>3647</v>
      </c>
      <c r="D87" s="41">
        <f>SUM(D79:D86)</f>
        <v>47686</v>
      </c>
      <c r="E87" s="41">
        <f t="shared" si="5"/>
        <v>13.075404442007128</v>
      </c>
      <c r="F87" s="41">
        <f>SUM(F79:F86)</f>
        <v>728503</v>
      </c>
      <c r="G87" s="41">
        <f t="shared" si="6"/>
        <v>199.7540444200713</v>
      </c>
      <c r="H87" s="41">
        <f>SUM(H79:H86)</f>
        <v>958921</v>
      </c>
      <c r="I87" s="41">
        <f t="shared" si="7"/>
        <v>262.9341924869756</v>
      </c>
      <c r="J87" s="44">
        <f>SUM(J79:J86)</f>
        <v>1735110</v>
      </c>
      <c r="K87" s="41">
        <f t="shared" si="9"/>
        <v>475.763641349054</v>
      </c>
    </row>
    <row r="88" spans="1:11" ht="12.75">
      <c r="A88" s="18"/>
      <c r="B88" s="19"/>
      <c r="C88" s="10"/>
      <c r="D88" s="19"/>
      <c r="E88" s="19"/>
      <c r="F88" s="19"/>
      <c r="G88" s="99"/>
      <c r="H88" s="19"/>
      <c r="I88" s="19"/>
      <c r="J88" s="19"/>
      <c r="K88" s="99"/>
    </row>
    <row r="89" spans="1:11" ht="13.5" customHeight="1">
      <c r="A89" s="51">
        <v>300</v>
      </c>
      <c r="B89" s="91" t="s">
        <v>90</v>
      </c>
      <c r="C89" s="65">
        <v>538</v>
      </c>
      <c r="D89" s="72">
        <v>0</v>
      </c>
      <c r="E89" s="66">
        <f aca="true" t="shared" si="10" ref="E89:E116">D89/$C89</f>
        <v>0</v>
      </c>
      <c r="F89" s="73">
        <v>0</v>
      </c>
      <c r="G89" s="66">
        <f aca="true" t="shared" si="11" ref="G89:G116">F89/$C89</f>
        <v>0</v>
      </c>
      <c r="H89" s="73">
        <v>339776</v>
      </c>
      <c r="I89" s="66">
        <f aca="true" t="shared" si="12" ref="I89:I115">H89/$C89</f>
        <v>631.553903345725</v>
      </c>
      <c r="J89" s="49">
        <f aca="true" t="shared" si="13" ref="J89:J115">D89+F89+H89</f>
        <v>339776</v>
      </c>
      <c r="K89" s="48">
        <f aca="true" t="shared" si="14" ref="K89:K116">J89/$C89</f>
        <v>631.553903345725</v>
      </c>
    </row>
    <row r="90" spans="1:11" s="50" customFormat="1" ht="12.75">
      <c r="A90" s="54">
        <v>300</v>
      </c>
      <c r="B90" s="96" t="s">
        <v>91</v>
      </c>
      <c r="C90" s="65">
        <v>348</v>
      </c>
      <c r="D90" s="72">
        <v>0</v>
      </c>
      <c r="E90" s="66">
        <f t="shared" si="10"/>
        <v>0</v>
      </c>
      <c r="F90" s="84">
        <v>0</v>
      </c>
      <c r="G90" s="66">
        <f t="shared" si="11"/>
        <v>0</v>
      </c>
      <c r="H90" s="84">
        <v>151444</v>
      </c>
      <c r="I90" s="66">
        <f t="shared" si="12"/>
        <v>435.18390804597703</v>
      </c>
      <c r="J90" s="67">
        <f t="shared" si="13"/>
        <v>151444</v>
      </c>
      <c r="K90" s="66">
        <f t="shared" si="14"/>
        <v>435.18390804597703</v>
      </c>
    </row>
    <row r="91" spans="1:11" s="50" customFormat="1" ht="12.75">
      <c r="A91" s="54">
        <v>385</v>
      </c>
      <c r="B91" s="96" t="s">
        <v>113</v>
      </c>
      <c r="C91" s="65">
        <v>120</v>
      </c>
      <c r="D91" s="72">
        <v>0</v>
      </c>
      <c r="E91" s="66">
        <f t="shared" si="10"/>
        <v>0</v>
      </c>
      <c r="F91" s="84">
        <v>0</v>
      </c>
      <c r="G91" s="66">
        <f>F91/$C91</f>
        <v>0</v>
      </c>
      <c r="H91" s="84">
        <v>0</v>
      </c>
      <c r="I91" s="66">
        <f t="shared" si="12"/>
        <v>0</v>
      </c>
      <c r="J91" s="67">
        <f t="shared" si="13"/>
        <v>0</v>
      </c>
      <c r="K91" s="66">
        <f t="shared" si="14"/>
        <v>0</v>
      </c>
    </row>
    <row r="92" spans="1:11" s="50" customFormat="1" ht="12.75">
      <c r="A92" s="54">
        <v>386</v>
      </c>
      <c r="B92" s="96" t="s">
        <v>114</v>
      </c>
      <c r="C92" s="65">
        <v>322</v>
      </c>
      <c r="D92" s="72">
        <v>0</v>
      </c>
      <c r="E92" s="66">
        <f t="shared" si="10"/>
        <v>0</v>
      </c>
      <c r="F92" s="84">
        <v>0</v>
      </c>
      <c r="G92" s="66">
        <f t="shared" si="11"/>
        <v>0</v>
      </c>
      <c r="H92" s="84">
        <v>1191</v>
      </c>
      <c r="I92" s="66">
        <f t="shared" si="12"/>
        <v>3.698757763975155</v>
      </c>
      <c r="J92" s="67">
        <f t="shared" si="13"/>
        <v>1191</v>
      </c>
      <c r="K92" s="66">
        <f t="shared" si="14"/>
        <v>3.698757763975155</v>
      </c>
    </row>
    <row r="93" spans="1:11" ht="12.75">
      <c r="A93" s="55">
        <v>387</v>
      </c>
      <c r="B93" s="94" t="s">
        <v>115</v>
      </c>
      <c r="C93" s="62">
        <v>119</v>
      </c>
      <c r="D93" s="72">
        <v>0</v>
      </c>
      <c r="E93" s="66">
        <f t="shared" si="10"/>
        <v>0</v>
      </c>
      <c r="F93" s="73">
        <v>0</v>
      </c>
      <c r="G93" s="66">
        <f t="shared" si="11"/>
        <v>0</v>
      </c>
      <c r="H93" s="73">
        <v>67007</v>
      </c>
      <c r="I93" s="66">
        <f t="shared" si="12"/>
        <v>563.0840336134454</v>
      </c>
      <c r="J93" s="59">
        <f t="shared" si="13"/>
        <v>67007</v>
      </c>
      <c r="K93" s="58">
        <f t="shared" si="14"/>
        <v>563.0840336134454</v>
      </c>
    </row>
    <row r="94" spans="1:11" ht="12.75">
      <c r="A94" s="51">
        <v>388</v>
      </c>
      <c r="B94" s="90" t="s">
        <v>116</v>
      </c>
      <c r="C94" s="63">
        <v>341</v>
      </c>
      <c r="D94" s="72">
        <v>0</v>
      </c>
      <c r="E94" s="66">
        <f t="shared" si="10"/>
        <v>0</v>
      </c>
      <c r="F94" s="73">
        <v>0</v>
      </c>
      <c r="G94" s="66">
        <f t="shared" si="11"/>
        <v>0</v>
      </c>
      <c r="H94" s="73">
        <v>6486</v>
      </c>
      <c r="I94" s="66">
        <f t="shared" si="12"/>
        <v>19.020527859237536</v>
      </c>
      <c r="J94" s="67">
        <f t="shared" si="13"/>
        <v>6486</v>
      </c>
      <c r="K94" s="66">
        <f t="shared" si="14"/>
        <v>19.020527859237536</v>
      </c>
    </row>
    <row r="95" spans="1:11" s="50" customFormat="1" ht="12.75">
      <c r="A95" s="54">
        <v>389</v>
      </c>
      <c r="B95" s="96" t="s">
        <v>117</v>
      </c>
      <c r="C95" s="65">
        <v>445</v>
      </c>
      <c r="D95" s="72">
        <v>0</v>
      </c>
      <c r="E95" s="66">
        <f t="shared" si="10"/>
        <v>0</v>
      </c>
      <c r="F95" s="84">
        <v>0</v>
      </c>
      <c r="G95" s="66">
        <f t="shared" si="11"/>
        <v>0</v>
      </c>
      <c r="H95" s="84">
        <v>6945</v>
      </c>
      <c r="I95" s="66">
        <f t="shared" si="12"/>
        <v>15.606741573033707</v>
      </c>
      <c r="J95" s="67">
        <f t="shared" si="13"/>
        <v>6945</v>
      </c>
      <c r="K95" s="66">
        <f t="shared" si="14"/>
        <v>15.606741573033707</v>
      </c>
    </row>
    <row r="96" spans="1:11" s="50" customFormat="1" ht="12.75">
      <c r="A96" s="54">
        <v>390</v>
      </c>
      <c r="B96" s="96" t="s">
        <v>92</v>
      </c>
      <c r="C96" s="65">
        <v>701</v>
      </c>
      <c r="D96" s="72">
        <v>0</v>
      </c>
      <c r="E96" s="66">
        <f t="shared" si="10"/>
        <v>0</v>
      </c>
      <c r="F96" s="84">
        <v>0</v>
      </c>
      <c r="G96" s="66">
        <f t="shared" si="11"/>
        <v>0</v>
      </c>
      <c r="H96" s="84">
        <v>163916</v>
      </c>
      <c r="I96" s="66">
        <f t="shared" si="12"/>
        <v>233.83166904422254</v>
      </c>
      <c r="J96" s="67">
        <f t="shared" si="13"/>
        <v>163916</v>
      </c>
      <c r="K96" s="66">
        <f t="shared" si="14"/>
        <v>233.83166904422254</v>
      </c>
    </row>
    <row r="97" spans="1:11" s="50" customFormat="1" ht="12.75">
      <c r="A97" s="54">
        <v>391</v>
      </c>
      <c r="B97" s="96" t="s">
        <v>93</v>
      </c>
      <c r="C97" s="65">
        <v>554</v>
      </c>
      <c r="D97" s="72">
        <v>0</v>
      </c>
      <c r="E97" s="66">
        <f t="shared" si="10"/>
        <v>0</v>
      </c>
      <c r="F97" s="84">
        <v>0</v>
      </c>
      <c r="G97" s="66">
        <f t="shared" si="11"/>
        <v>0</v>
      </c>
      <c r="H97" s="84">
        <v>36314</v>
      </c>
      <c r="I97" s="66">
        <f t="shared" si="12"/>
        <v>65.54873646209386</v>
      </c>
      <c r="J97" s="67">
        <f t="shared" si="13"/>
        <v>36314</v>
      </c>
      <c r="K97" s="66">
        <f t="shared" si="14"/>
        <v>65.54873646209386</v>
      </c>
    </row>
    <row r="98" spans="1:11" ht="12.75">
      <c r="A98" s="55">
        <v>392</v>
      </c>
      <c r="B98" s="94" t="s">
        <v>94</v>
      </c>
      <c r="C98" s="62">
        <v>404</v>
      </c>
      <c r="D98" s="72">
        <v>0</v>
      </c>
      <c r="E98" s="66">
        <f t="shared" si="10"/>
        <v>0</v>
      </c>
      <c r="F98" s="73">
        <v>0</v>
      </c>
      <c r="G98" s="66">
        <f t="shared" si="11"/>
        <v>0</v>
      </c>
      <c r="H98" s="73">
        <v>24045</v>
      </c>
      <c r="I98" s="66">
        <f t="shared" si="12"/>
        <v>59.51732673267327</v>
      </c>
      <c r="J98" s="59">
        <f t="shared" si="13"/>
        <v>24045</v>
      </c>
      <c r="K98" s="58">
        <f t="shared" si="14"/>
        <v>59.51732673267327</v>
      </c>
    </row>
    <row r="99" spans="1:11" ht="12.75">
      <c r="A99" s="52">
        <v>392</v>
      </c>
      <c r="B99" s="53" t="s">
        <v>95</v>
      </c>
      <c r="C99" s="63">
        <v>191</v>
      </c>
      <c r="D99" s="72">
        <v>0</v>
      </c>
      <c r="E99" s="66">
        <f t="shared" si="10"/>
        <v>0</v>
      </c>
      <c r="F99" s="73">
        <v>0</v>
      </c>
      <c r="G99" s="66">
        <f t="shared" si="11"/>
        <v>0</v>
      </c>
      <c r="H99" s="73">
        <v>24284</v>
      </c>
      <c r="I99" s="66">
        <f t="shared" si="12"/>
        <v>127.1413612565445</v>
      </c>
      <c r="J99" s="67">
        <f t="shared" si="13"/>
        <v>24284</v>
      </c>
      <c r="K99" s="66">
        <f t="shared" si="14"/>
        <v>127.1413612565445</v>
      </c>
    </row>
    <row r="100" spans="1:11" s="50" customFormat="1" ht="12.75">
      <c r="A100" s="54">
        <v>393</v>
      </c>
      <c r="B100" s="96" t="s">
        <v>96</v>
      </c>
      <c r="C100" s="65">
        <v>612</v>
      </c>
      <c r="D100" s="72">
        <v>0</v>
      </c>
      <c r="E100" s="66">
        <f t="shared" si="10"/>
        <v>0</v>
      </c>
      <c r="F100" s="84">
        <v>0</v>
      </c>
      <c r="G100" s="66">
        <f t="shared" si="11"/>
        <v>0</v>
      </c>
      <c r="H100" s="84">
        <v>99957</v>
      </c>
      <c r="I100" s="66">
        <f t="shared" si="12"/>
        <v>163.32843137254903</v>
      </c>
      <c r="J100" s="67">
        <f t="shared" si="13"/>
        <v>99957</v>
      </c>
      <c r="K100" s="66">
        <f t="shared" si="14"/>
        <v>163.32843137254903</v>
      </c>
    </row>
    <row r="101" spans="1:11" s="50" customFormat="1" ht="12.75">
      <c r="A101" s="54">
        <v>394</v>
      </c>
      <c r="B101" s="96" t="s">
        <v>118</v>
      </c>
      <c r="C101" s="65">
        <v>473</v>
      </c>
      <c r="D101" s="72">
        <v>0</v>
      </c>
      <c r="E101" s="66">
        <f t="shared" si="10"/>
        <v>0</v>
      </c>
      <c r="F101" s="84">
        <v>0</v>
      </c>
      <c r="G101" s="66">
        <f t="shared" si="11"/>
        <v>0</v>
      </c>
      <c r="H101" s="84">
        <v>50000</v>
      </c>
      <c r="I101" s="66">
        <f t="shared" si="12"/>
        <v>105.70824524312897</v>
      </c>
      <c r="J101" s="67">
        <f t="shared" si="13"/>
        <v>50000</v>
      </c>
      <c r="K101" s="66">
        <f t="shared" si="14"/>
        <v>105.70824524312897</v>
      </c>
    </row>
    <row r="102" spans="1:11" s="50" customFormat="1" ht="12.75">
      <c r="A102" s="54">
        <v>395</v>
      </c>
      <c r="B102" s="96" t="s">
        <v>97</v>
      </c>
      <c r="C102" s="65">
        <v>523</v>
      </c>
      <c r="D102" s="72">
        <v>0</v>
      </c>
      <c r="E102" s="66">
        <f t="shared" si="10"/>
        <v>0</v>
      </c>
      <c r="F102" s="84">
        <v>0</v>
      </c>
      <c r="G102" s="66">
        <f t="shared" si="11"/>
        <v>0</v>
      </c>
      <c r="H102" s="84">
        <v>672784</v>
      </c>
      <c r="I102" s="66">
        <f t="shared" si="12"/>
        <v>1286.3938814531548</v>
      </c>
      <c r="J102" s="67">
        <f t="shared" si="13"/>
        <v>672784</v>
      </c>
      <c r="K102" s="66">
        <f t="shared" si="14"/>
        <v>1286.3938814531548</v>
      </c>
    </row>
    <row r="103" spans="1:11" ht="12.75">
      <c r="A103" s="55">
        <v>395</v>
      </c>
      <c r="B103" s="94" t="s">
        <v>98</v>
      </c>
      <c r="C103" s="62">
        <v>526</v>
      </c>
      <c r="D103" s="72">
        <v>0</v>
      </c>
      <c r="E103" s="66">
        <f t="shared" si="10"/>
        <v>0</v>
      </c>
      <c r="F103" s="73">
        <v>0</v>
      </c>
      <c r="G103" s="66">
        <f t="shared" si="11"/>
        <v>0</v>
      </c>
      <c r="H103" s="73">
        <v>720756</v>
      </c>
      <c r="I103" s="66">
        <f t="shared" si="12"/>
        <v>1370.2585551330799</v>
      </c>
      <c r="J103" s="59">
        <f t="shared" si="13"/>
        <v>720756</v>
      </c>
      <c r="K103" s="58">
        <f t="shared" si="14"/>
        <v>1370.2585551330799</v>
      </c>
    </row>
    <row r="104" spans="1:11" ht="12.75">
      <c r="A104" s="51">
        <v>395</v>
      </c>
      <c r="B104" s="90" t="s">
        <v>99</v>
      </c>
      <c r="C104" s="63">
        <v>433</v>
      </c>
      <c r="D104" s="72">
        <v>0</v>
      </c>
      <c r="E104" s="66">
        <f t="shared" si="10"/>
        <v>0</v>
      </c>
      <c r="F104" s="73">
        <v>0</v>
      </c>
      <c r="G104" s="66">
        <f t="shared" si="11"/>
        <v>0</v>
      </c>
      <c r="H104" s="73">
        <v>610204</v>
      </c>
      <c r="I104" s="66">
        <f t="shared" si="12"/>
        <v>1409.2471131639722</v>
      </c>
      <c r="J104" s="67">
        <f t="shared" si="13"/>
        <v>610204</v>
      </c>
      <c r="K104" s="66">
        <f t="shared" si="14"/>
        <v>1409.2471131639722</v>
      </c>
    </row>
    <row r="105" spans="1:11" s="50" customFormat="1" ht="12.75">
      <c r="A105" s="54">
        <v>395</v>
      </c>
      <c r="B105" s="96" t="s">
        <v>100</v>
      </c>
      <c r="C105" s="65">
        <v>419</v>
      </c>
      <c r="D105" s="72">
        <v>0</v>
      </c>
      <c r="E105" s="66">
        <f t="shared" si="10"/>
        <v>0</v>
      </c>
      <c r="F105" s="84">
        <v>0</v>
      </c>
      <c r="G105" s="66">
        <f t="shared" si="11"/>
        <v>0</v>
      </c>
      <c r="H105" s="84">
        <v>192970</v>
      </c>
      <c r="I105" s="66">
        <f t="shared" si="12"/>
        <v>460.5489260143198</v>
      </c>
      <c r="J105" s="67">
        <f t="shared" si="13"/>
        <v>192970</v>
      </c>
      <c r="K105" s="66">
        <f t="shared" si="14"/>
        <v>460.5489260143198</v>
      </c>
    </row>
    <row r="106" spans="1:11" s="50" customFormat="1" ht="12.75">
      <c r="A106" s="97">
        <v>395</v>
      </c>
      <c r="B106" s="98" t="s">
        <v>101</v>
      </c>
      <c r="C106" s="65">
        <v>871</v>
      </c>
      <c r="D106" s="72">
        <v>0</v>
      </c>
      <c r="E106" s="66">
        <f t="shared" si="10"/>
        <v>0</v>
      </c>
      <c r="F106" s="84">
        <v>0</v>
      </c>
      <c r="G106" s="66">
        <f t="shared" si="11"/>
        <v>0</v>
      </c>
      <c r="H106" s="84">
        <v>1449426</v>
      </c>
      <c r="I106" s="66">
        <f t="shared" si="12"/>
        <v>1664.0941446613087</v>
      </c>
      <c r="J106" s="67">
        <f t="shared" si="13"/>
        <v>1449426</v>
      </c>
      <c r="K106" s="66">
        <f t="shared" si="14"/>
        <v>1664.0941446613087</v>
      </c>
    </row>
    <row r="107" spans="1:11" s="50" customFormat="1" ht="12.75">
      <c r="A107" s="54">
        <v>395</v>
      </c>
      <c r="B107" s="96" t="s">
        <v>102</v>
      </c>
      <c r="C107" s="65">
        <v>486</v>
      </c>
      <c r="D107" s="72">
        <v>0</v>
      </c>
      <c r="E107" s="66">
        <f t="shared" si="10"/>
        <v>0</v>
      </c>
      <c r="F107" s="84">
        <v>0</v>
      </c>
      <c r="G107" s="66">
        <f t="shared" si="11"/>
        <v>0</v>
      </c>
      <c r="H107" s="84">
        <v>378014</v>
      </c>
      <c r="I107" s="66">
        <f t="shared" si="12"/>
        <v>777.8065843621399</v>
      </c>
      <c r="J107" s="67">
        <f t="shared" si="13"/>
        <v>378014</v>
      </c>
      <c r="K107" s="66">
        <f t="shared" si="14"/>
        <v>777.8065843621399</v>
      </c>
    </row>
    <row r="108" spans="1:11" ht="12.75">
      <c r="A108" s="55">
        <v>395</v>
      </c>
      <c r="B108" s="94" t="s">
        <v>119</v>
      </c>
      <c r="C108" s="62">
        <v>204</v>
      </c>
      <c r="D108" s="72">
        <v>0</v>
      </c>
      <c r="E108" s="66">
        <f t="shared" si="10"/>
        <v>0</v>
      </c>
      <c r="F108" s="73">
        <v>0</v>
      </c>
      <c r="G108" s="66">
        <f t="shared" si="11"/>
        <v>0</v>
      </c>
      <c r="H108" s="73">
        <v>166660</v>
      </c>
      <c r="I108" s="66">
        <f t="shared" si="12"/>
        <v>816.9607843137255</v>
      </c>
      <c r="J108" s="59">
        <f t="shared" si="13"/>
        <v>166660</v>
      </c>
      <c r="K108" s="58">
        <f t="shared" si="14"/>
        <v>816.9607843137255</v>
      </c>
    </row>
    <row r="109" spans="1:11" ht="12.75">
      <c r="A109" s="51">
        <v>396</v>
      </c>
      <c r="B109" s="90" t="s">
        <v>103</v>
      </c>
      <c r="C109" s="63">
        <v>11594</v>
      </c>
      <c r="D109" s="83">
        <v>0</v>
      </c>
      <c r="E109" s="66">
        <f t="shared" si="10"/>
        <v>0</v>
      </c>
      <c r="F109" s="84">
        <v>0</v>
      </c>
      <c r="G109" s="66">
        <f t="shared" si="11"/>
        <v>0</v>
      </c>
      <c r="H109" s="84">
        <v>22251565</v>
      </c>
      <c r="I109" s="66">
        <f t="shared" si="12"/>
        <v>1919.2310677936864</v>
      </c>
      <c r="J109" s="67">
        <f t="shared" si="13"/>
        <v>22251565</v>
      </c>
      <c r="K109" s="66">
        <f t="shared" si="14"/>
        <v>1919.2310677936864</v>
      </c>
    </row>
    <row r="110" spans="1:11" s="50" customFormat="1" ht="12.75">
      <c r="A110" s="54">
        <v>397</v>
      </c>
      <c r="B110" s="96" t="s">
        <v>104</v>
      </c>
      <c r="C110" s="65">
        <v>320</v>
      </c>
      <c r="D110" s="83">
        <v>0</v>
      </c>
      <c r="E110" s="66">
        <f t="shared" si="10"/>
        <v>0</v>
      </c>
      <c r="F110" s="84">
        <v>0</v>
      </c>
      <c r="G110" s="66">
        <f t="shared" si="11"/>
        <v>0</v>
      </c>
      <c r="H110" s="84">
        <v>216711</v>
      </c>
      <c r="I110" s="66">
        <f t="shared" si="12"/>
        <v>677.221875</v>
      </c>
      <c r="J110" s="67">
        <f t="shared" si="13"/>
        <v>216711</v>
      </c>
      <c r="K110" s="66">
        <f t="shared" si="14"/>
        <v>677.221875</v>
      </c>
    </row>
    <row r="111" spans="1:11" s="50" customFormat="1" ht="12.75">
      <c r="A111" s="54">
        <v>398</v>
      </c>
      <c r="B111" s="96" t="s">
        <v>105</v>
      </c>
      <c r="C111" s="65">
        <v>171</v>
      </c>
      <c r="D111" s="83">
        <v>0</v>
      </c>
      <c r="E111" s="66">
        <f t="shared" si="10"/>
        <v>0</v>
      </c>
      <c r="F111" s="84">
        <v>0</v>
      </c>
      <c r="G111" s="66">
        <f t="shared" si="11"/>
        <v>0</v>
      </c>
      <c r="H111" s="84">
        <v>142448</v>
      </c>
      <c r="I111" s="66">
        <f t="shared" si="12"/>
        <v>833.0292397660819</v>
      </c>
      <c r="J111" s="67">
        <f t="shared" si="13"/>
        <v>142448</v>
      </c>
      <c r="K111" s="66">
        <f t="shared" si="14"/>
        <v>833.0292397660819</v>
      </c>
    </row>
    <row r="112" spans="1:11" s="50" customFormat="1" ht="12.75">
      <c r="A112" s="54">
        <v>398</v>
      </c>
      <c r="B112" s="96" t="s">
        <v>106</v>
      </c>
      <c r="C112" s="65">
        <v>454</v>
      </c>
      <c r="D112" s="83">
        <v>38992</v>
      </c>
      <c r="E112" s="66">
        <f t="shared" si="10"/>
        <v>85.88546255506608</v>
      </c>
      <c r="F112" s="84">
        <v>0</v>
      </c>
      <c r="G112" s="66">
        <f t="shared" si="11"/>
        <v>0</v>
      </c>
      <c r="H112" s="84">
        <v>149828</v>
      </c>
      <c r="I112" s="66">
        <f t="shared" si="12"/>
        <v>330.01762114537445</v>
      </c>
      <c r="J112" s="67">
        <f t="shared" si="13"/>
        <v>188820</v>
      </c>
      <c r="K112" s="66">
        <f t="shared" si="14"/>
        <v>415.9030837004405</v>
      </c>
    </row>
    <row r="113" spans="1:11" ht="12.75">
      <c r="A113" s="55">
        <v>398</v>
      </c>
      <c r="B113" s="94" t="s">
        <v>120</v>
      </c>
      <c r="C113" s="62">
        <v>87</v>
      </c>
      <c r="D113" s="83">
        <v>0</v>
      </c>
      <c r="E113" s="66">
        <f t="shared" si="10"/>
        <v>0</v>
      </c>
      <c r="F113" s="84">
        <v>0</v>
      </c>
      <c r="G113" s="66">
        <f t="shared" si="11"/>
        <v>0</v>
      </c>
      <c r="H113" s="84">
        <v>10340</v>
      </c>
      <c r="I113" s="66">
        <f t="shared" si="12"/>
        <v>118.85057471264368</v>
      </c>
      <c r="J113" s="59">
        <f t="shared" si="13"/>
        <v>10340</v>
      </c>
      <c r="K113" s="58">
        <f t="shared" si="14"/>
        <v>118.85057471264368</v>
      </c>
    </row>
    <row r="114" spans="1:11" s="50" customFormat="1" ht="12.75">
      <c r="A114" s="52">
        <v>399</v>
      </c>
      <c r="B114" s="53" t="s">
        <v>107</v>
      </c>
      <c r="C114" s="63">
        <v>323</v>
      </c>
      <c r="D114" s="83">
        <v>0</v>
      </c>
      <c r="E114" s="66">
        <f t="shared" si="10"/>
        <v>0</v>
      </c>
      <c r="F114" s="84">
        <v>0</v>
      </c>
      <c r="G114" s="66">
        <f t="shared" si="11"/>
        <v>0</v>
      </c>
      <c r="H114" s="84">
        <v>82184</v>
      </c>
      <c r="I114" s="66">
        <f t="shared" si="12"/>
        <v>254.43962848297213</v>
      </c>
      <c r="J114" s="67">
        <f t="shared" si="13"/>
        <v>82184</v>
      </c>
      <c r="K114" s="66">
        <f t="shared" si="14"/>
        <v>254.43962848297213</v>
      </c>
    </row>
    <row r="115" spans="1:11" ht="12.75">
      <c r="A115" s="56">
        <v>399</v>
      </c>
      <c r="B115" s="57" t="s">
        <v>121</v>
      </c>
      <c r="C115" s="62">
        <v>44</v>
      </c>
      <c r="D115" s="78">
        <v>0</v>
      </c>
      <c r="E115" s="58">
        <f t="shared" si="10"/>
        <v>0</v>
      </c>
      <c r="F115" s="79">
        <v>0</v>
      </c>
      <c r="G115" s="58">
        <f t="shared" si="11"/>
        <v>0</v>
      </c>
      <c r="H115" s="79">
        <v>9185</v>
      </c>
      <c r="I115" s="58">
        <f t="shared" si="12"/>
        <v>208.75</v>
      </c>
      <c r="J115" s="88">
        <f t="shared" si="13"/>
        <v>9185</v>
      </c>
      <c r="K115" s="89">
        <f t="shared" si="14"/>
        <v>208.75</v>
      </c>
    </row>
    <row r="116" spans="1:11" ht="12.75">
      <c r="A116" s="22"/>
      <c r="B116" s="23" t="s">
        <v>108</v>
      </c>
      <c r="C116" s="28">
        <f>SUM(C89:C115)</f>
        <v>21623</v>
      </c>
      <c r="D116" s="30">
        <f>SUM(D89:D115)</f>
        <v>38992</v>
      </c>
      <c r="E116" s="74">
        <f t="shared" si="10"/>
        <v>1.8032650418535818</v>
      </c>
      <c r="F116" s="31">
        <f>SUM(F89:F115)</f>
        <v>0</v>
      </c>
      <c r="G116" s="74">
        <f t="shared" si="11"/>
        <v>0</v>
      </c>
      <c r="H116" s="87">
        <f>SUM(H89:H115)</f>
        <v>28024440</v>
      </c>
      <c r="I116" s="74">
        <f>H116/$C116</f>
        <v>1296.0477269574064</v>
      </c>
      <c r="J116" s="37">
        <f>SUM(J89:J115)</f>
        <v>28063432</v>
      </c>
      <c r="K116" s="35">
        <f t="shared" si="14"/>
        <v>1297.85099199926</v>
      </c>
    </row>
    <row r="117" spans="1:11" ht="12.75">
      <c r="A117" s="18"/>
      <c r="B117" s="19"/>
      <c r="C117" s="19"/>
      <c r="D117" s="19"/>
      <c r="E117" s="19"/>
      <c r="F117" s="19"/>
      <c r="G117" s="99"/>
      <c r="H117" s="19"/>
      <c r="I117" s="10"/>
      <c r="J117" s="10"/>
      <c r="K117" s="36"/>
    </row>
    <row r="118" spans="1:11" ht="13.5" thickBot="1">
      <c r="A118" s="26"/>
      <c r="B118" s="27" t="s">
        <v>109</v>
      </c>
      <c r="C118" s="29">
        <f>C116+C87+C77+C73</f>
        <v>679472</v>
      </c>
      <c r="D118" s="33">
        <f>D116+D87+D77+D73</f>
        <v>13218687</v>
      </c>
      <c r="E118" s="34">
        <f>D118/$C118</f>
        <v>19.454351319848353</v>
      </c>
      <c r="F118" s="33">
        <f>F116+F87+F77+F73</f>
        <v>32429136</v>
      </c>
      <c r="G118" s="34">
        <f>F118/$C118</f>
        <v>47.72696446652695</v>
      </c>
      <c r="H118" s="33">
        <f>H116+H87+H77+H73</f>
        <v>163682027</v>
      </c>
      <c r="I118" s="34">
        <f>H118/$C118</f>
        <v>240.89591182565286</v>
      </c>
      <c r="J118" s="38">
        <f>J116+J87+J77+J73</f>
        <v>209329850</v>
      </c>
      <c r="K118" s="34">
        <f>J118/$C118</f>
        <v>308.07722761202814</v>
      </c>
    </row>
    <row r="119" ht="13.5" thickTop="1"/>
  </sheetData>
  <sheetProtection/>
  <mergeCells count="5">
    <mergeCell ref="J2:J3"/>
    <mergeCell ref="C2:C3"/>
    <mergeCell ref="A1:B2"/>
    <mergeCell ref="D1:G1"/>
    <mergeCell ref="H1:K1"/>
  </mergeCells>
  <conditionalFormatting sqref="A4:K71">
    <cfRule type="expression" priority="6" dxfId="6" stopIfTrue="1">
      <formula>MOD(ROW(),5)=3</formula>
    </cfRule>
  </conditionalFormatting>
  <conditionalFormatting sqref="D75:I76">
    <cfRule type="expression" priority="5" dxfId="6" stopIfTrue="1">
      <formula>MOD(ROW(),5)=3</formula>
    </cfRule>
  </conditionalFormatting>
  <conditionalFormatting sqref="D79:H86">
    <cfRule type="expression" priority="4" dxfId="6" stopIfTrue="1">
      <formula>MOD(ROW(),5)=3</formula>
    </cfRule>
  </conditionalFormatting>
  <conditionalFormatting sqref="D89:I98">
    <cfRule type="expression" priority="3" dxfId="6" stopIfTrue="1">
      <formula>MOD(ROW(),5)=3</formula>
    </cfRule>
  </conditionalFormatting>
  <conditionalFormatting sqref="D99:I108">
    <cfRule type="expression" priority="2" dxfId="6" stopIfTrue="1">
      <formula>MOD(ROW(),5)=3</formula>
    </cfRule>
  </conditionalFormatting>
  <conditionalFormatting sqref="D109:I115">
    <cfRule type="expression" priority="1" dxfId="6" stopIfTrue="1">
      <formula>MOD(ROW(),5)=3</formula>
    </cfRule>
  </conditionalFormatting>
  <printOptions horizontalCentered="1"/>
  <pageMargins left="0.25" right="0.25" top="0.5" bottom="0.5" header="0.25" footer="0.5"/>
  <pageSetup fitToHeight="2" fitToWidth="3" horizontalDpi="600" verticalDpi="600" orientation="portrait" paperSize="5" scale="80" r:id="rId1"/>
  <headerFooter alignWithMargins="0">
    <oddHeader>&amp;C&amp;12
</oddHeader>
  </headerFooter>
  <rowBreaks count="1" manualBreakCount="1">
    <brk id="74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2009-07-21T20:26:25Z</cp:lastPrinted>
  <dcterms:created xsi:type="dcterms:W3CDTF">2003-04-30T20:08:44Z</dcterms:created>
  <dcterms:modified xsi:type="dcterms:W3CDTF">2009-07-21T20:26:28Z</dcterms:modified>
  <cp:category/>
  <cp:version/>
  <cp:contentType/>
  <cp:contentStatus/>
</cp:coreProperties>
</file>