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Total Revenue" sheetId="1" r:id="rId1"/>
  </sheets>
  <definedNames>
    <definedName name="_xlnm.Print_Area" localSheetId="0">'Total Revenue'!$A$1:$I$123</definedName>
    <definedName name="_xlnm.Print_Titles" localSheetId="0">'Total Revenue'!$A:$B,'Total Revenue'!$1:$4</definedName>
  </definedNames>
  <calcPr fullCalcOnLoad="1"/>
</workbook>
</file>

<file path=xl/sharedStrings.xml><?xml version="1.0" encoding="utf-8"?>
<sst xmlns="http://schemas.openxmlformats.org/spreadsheetml/2006/main" count="123" uniqueCount="123">
  <si>
    <t>LEA</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</si>
  <si>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</si>
  <si>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</si>
  <si>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</si>
  <si>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</si>
  <si>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</si>
  <si>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</si>
  <si>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</si>
  <si>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</si>
  <si>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</si>
  <si>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</si>
  <si>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</si>
  <si>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</si>
  <si>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</si>
  <si>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</si>
  <si>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</si>
  <si>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</si>
  <si>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</si>
  <si>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</si>
  <si>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</si>
  <si>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</si>
  <si>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</si>
  <si>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</si>
  <si>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</si>
  <si>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</si>
  <si>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</si>
  <si>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</si>
  <si>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</si>
  <si>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</si>
  <si>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</si>
  <si>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</si>
  <si>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</si>
  <si>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</si>
  <si>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</si>
  <si>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</si>
  <si>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</si>
  <si>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</si>
  <si>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</si>
  <si>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</si>
  <si>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</si>
  <si>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</si>
  <si>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</si>
  <si>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</si>
  <si>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</si>
  <si>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</si>
  <si>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</si>
  <si>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</si>
  <si>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</si>
  <si>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</si>
  <si>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</si>
  <si>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</si>
  <si>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</si>
  <si>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</si>
  <si>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</si>
  <si>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</si>
  <si>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</si>
  <si>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</si>
  <si>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</si>
  <si>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</si>
  <si>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</si>
  <si>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</si>
  <si>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</si>
  <si>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</si>
  <si>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</si>
  <si>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</si>
  <si>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</si>
  <si>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</si>
  <si>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</si>
  <si>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</si>
  <si>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</si>
  <si>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</si>
  <si>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</si>
  <si>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</si>
  <si>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</si>
  <si>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</si>
  <si>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</si>
  <si>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</si>
  <si>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</si>
  <si>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</si>
  <si>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</si>
  <si>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</si>
  <si>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</si>
  <si>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</si>
  <si>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</si>
  <si>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</si>
  <si>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</si>
  <si>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</si>
  <si>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</si>
  <si>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</si>
  <si>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</si>
  <si>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</si>
  <si>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</si>
  <si>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</si>
  <si>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</si>
  <si>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</si>
  <si>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State</t>
  </si>
  <si>
    <t>Federal 
Revenue</t>
  </si>
  <si>
    <t>State
 Revenue</t>
  </si>
  <si>
    <t>Total 
Revenue</t>
  </si>
  <si>
    <t>Federal 
Revenue as 
a Percent 
of Total 
Revenue</t>
  </si>
  <si>
    <t>State 
Revenue as 
a Percent 
of Total 
Revenue</t>
  </si>
  <si>
    <t>Local 
Revenue as 
a Percent 
of Total 
Revenue</t>
  </si>
  <si>
    <t>Local 
Revenue *</t>
  </si>
  <si>
    <t>Orleans Parish School Board *</t>
  </si>
  <si>
    <t>*</t>
  </si>
  <si>
    <t>District/Agency Name</t>
  </si>
  <si>
    <t>Total City/Parish School Districts</t>
  </si>
  <si>
    <t>Total Recovery School District Schools</t>
  </si>
  <si>
    <t>The MAX Charter School</t>
  </si>
  <si>
    <t>NOLA College Prep Charter School</t>
  </si>
  <si>
    <t>A.D. Crossman: Esperanza Charter School</t>
  </si>
  <si>
    <t>Langston Hughes Academy Charter School</t>
  </si>
  <si>
    <t>Andrew H. Wilson Charter School</t>
  </si>
  <si>
    <t>Abramson Science &amp; Technology Charter School</t>
  </si>
  <si>
    <t>McDonogh #42 Elementary Charter School</t>
  </si>
  <si>
    <t>Algiers Technology Academy</t>
  </si>
  <si>
    <t>Guste: KIPP Central City Academy</t>
  </si>
  <si>
    <t>New Orleans Charter Middle School</t>
  </si>
  <si>
    <t>New Orleans Free (NOCSF)</t>
  </si>
  <si>
    <t>McDonogh #28 City Park Academy (NOCSF)</t>
  </si>
  <si>
    <t>Federal, State and Local Revenue as a Percent of Total Revenue - FY 2007-2008</t>
  </si>
  <si>
    <t>Central Community School Board</t>
  </si>
  <si>
    <t>$85,006,396 is subtracted from the local revenue of Orleans Parish School Board (OPSB).  OPSB transferred this local revenue to the Recovery School District (RSD) and each RSD school reported it as miscellaneous local revenue.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</si>
</sst>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quot;$&quot;#,##0"/>
  </numFmts>
  <fonts count="44">
    <font>
      <sz val="10"/>
      <name val="Arial"/>
      <family val="0"/>
    </font>
    <font>
      <sz val="10"/>
      <color indexed="8"/>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sz val="10"/>
      <color indexed="8"/>
      <name val="Arial Narrow"/>
      <family val="2"/>
    </font>
    <font>
      <b/>
      <sz val="11"/>
      <name val="Arial Narrow"/>
      <family val="2"/>
    </font>
    <font>
      <b/>
      <sz val="10"/>
      <color indexed="8"/>
      <name val="Arial Narrow"/>
      <family val="2"/>
    </font>
    <font>
      <b/>
      <sz val="1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style="thin">
        <color indexed="8"/>
      </left>
      <right>
        <color indexed="63"/>
      </right>
      <top>
        <color indexed="63"/>
      </top>
      <bottom style="thin"/>
    </border>
    <border>
      <left style="thin"/>
      <right style="thin">
        <color indexed="8"/>
      </right>
      <top>
        <color indexed="63"/>
      </top>
      <bottom style="thin"/>
    </border>
    <border>
      <left style="thin">
        <color indexed="8"/>
      </left>
      <right>
        <color indexed="63"/>
      </right>
      <top style="thin">
        <color indexed="8"/>
      </top>
      <bottom style="double"/>
    </border>
    <border>
      <left style="thin"/>
      <right style="thin">
        <color indexed="8"/>
      </right>
      <top style="thin">
        <color indexed="8"/>
      </top>
      <bottom style="double"/>
    </border>
    <border>
      <left>
        <color indexed="63"/>
      </left>
      <right style="thin"/>
      <top style="thin"/>
      <bottom style="thin">
        <color indexed="8"/>
      </bottom>
    </border>
    <border>
      <left style="thin"/>
      <right style="thin"/>
      <top style="thin"/>
      <bottom style="thin"/>
    </border>
    <border>
      <left style="thin">
        <color indexed="8"/>
      </left>
      <right style="thin"/>
      <top style="thin"/>
      <bottom style="thin"/>
    </border>
    <border>
      <left>
        <color indexed="63"/>
      </left>
      <right style="thin"/>
      <top style="thin">
        <color indexed="8"/>
      </top>
      <bottom style="double"/>
    </border>
    <border>
      <left>
        <color indexed="63"/>
      </left>
      <right style="medium"/>
      <top style="medium"/>
      <bottom style="medium"/>
    </border>
    <border>
      <left style="medium"/>
      <right style="medium"/>
      <top style="medium"/>
      <bottom style="medium"/>
    </border>
    <border>
      <left style="thin">
        <color indexed="8"/>
      </left>
      <right style="thin"/>
      <top style="thin">
        <color indexed="8"/>
      </top>
      <bottom style="double"/>
    </border>
    <border>
      <left style="thin"/>
      <right style="thin"/>
      <top>
        <color indexed="63"/>
      </top>
      <bottom style="thin">
        <color indexed="22"/>
      </bottom>
    </border>
    <border>
      <left style="thin"/>
      <right style="thin"/>
      <top>
        <color indexed="63"/>
      </top>
      <bottom>
        <color indexed="63"/>
      </bottom>
    </border>
    <border>
      <left style="thin"/>
      <right>
        <color indexed="63"/>
      </right>
      <top style="thin"/>
      <bottom style="thin"/>
    </border>
    <border>
      <left style="thin">
        <color indexed="8"/>
      </left>
      <right style="thin"/>
      <top>
        <color indexed="63"/>
      </top>
      <bottom style="thin">
        <color indexed="22"/>
      </bottom>
    </border>
    <border>
      <left>
        <color indexed="63"/>
      </left>
      <right style="thin"/>
      <top>
        <color indexed="63"/>
      </top>
      <bottom>
        <color indexed="63"/>
      </bottom>
    </border>
    <border>
      <left>
        <color indexed="63"/>
      </left>
      <right style="thin"/>
      <top style="medium"/>
      <bottom style="thin"/>
    </border>
    <border>
      <left style="thin">
        <color indexed="8"/>
      </left>
      <right style="thin"/>
      <top style="thin">
        <color indexed="22"/>
      </top>
      <bottom>
        <color indexed="63"/>
      </bottom>
    </border>
    <border>
      <left style="thin">
        <color indexed="8"/>
      </left>
      <right style="thin"/>
      <top>
        <color indexed="63"/>
      </top>
      <bottom style="thin"/>
    </border>
    <border>
      <left style="thin"/>
      <right style="thin"/>
      <top style="thin">
        <color indexed="22"/>
      </top>
      <bottom>
        <color indexed="63"/>
      </bottom>
    </border>
    <border>
      <left style="thin"/>
      <right style="thin"/>
      <top style="thin"/>
      <bottom>
        <color indexed="63"/>
      </bottom>
    </border>
    <border>
      <left style="thin"/>
      <right style="thin">
        <color indexed="8"/>
      </right>
      <top style="thin"/>
      <bottom>
        <color indexed="63"/>
      </bottom>
    </border>
    <border>
      <left style="thin">
        <color indexed="8"/>
      </left>
      <right>
        <color indexed="63"/>
      </right>
      <top style="thin"/>
      <bottom>
        <color indexed="63"/>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right style="thin"/>
      <top style="medium"/>
      <bottom style="thin"/>
    </border>
    <border>
      <left style="thin">
        <color indexed="8"/>
      </left>
      <right style="thin"/>
      <top style="thin">
        <color indexed="8"/>
      </top>
      <bottom>
        <color indexed="63"/>
      </bottom>
    </border>
    <border>
      <left style="thin"/>
      <right style="thin"/>
      <top style="thin">
        <color indexed="8"/>
      </top>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1">
    <xf numFmtId="0" fontId="0" fillId="0" borderId="0" xfId="0" applyAlignment="1">
      <alignment/>
    </xf>
    <xf numFmtId="38" fontId="4" fillId="0" borderId="0" xfId="0" applyNumberFormat="1" applyFont="1" applyAlignment="1">
      <alignment/>
    </xf>
    <xf numFmtId="38" fontId="5" fillId="0" borderId="0" xfId="0" applyNumberFormat="1" applyFont="1" applyAlignment="1">
      <alignment wrapText="1"/>
    </xf>
    <xf numFmtId="38" fontId="6" fillId="33" borderId="10" xfId="57" applyNumberFormat="1" applyFont="1" applyFill="1" applyBorder="1" applyAlignment="1">
      <alignment horizontal="center"/>
      <protection/>
    </xf>
    <xf numFmtId="0" fontId="6" fillId="33" borderId="10" xfId="58" applyFont="1" applyFill="1" applyBorder="1" applyAlignment="1">
      <alignment horizontal="center"/>
      <protection/>
    </xf>
    <xf numFmtId="38" fontId="6" fillId="33" borderId="11" xfId="57" applyNumberFormat="1" applyFont="1" applyFill="1" applyBorder="1" applyAlignment="1">
      <alignment horizontal="center"/>
      <protection/>
    </xf>
    <xf numFmtId="38" fontId="7" fillId="34" borderId="12" xfId="0" applyNumberFormat="1" applyFont="1" applyFill="1" applyBorder="1" applyAlignment="1">
      <alignment horizontal="center" vertical="center" wrapText="1"/>
    </xf>
    <xf numFmtId="38" fontId="7" fillId="35" borderId="12" xfId="0" applyNumberFormat="1" applyFont="1" applyFill="1" applyBorder="1" applyAlignment="1">
      <alignment horizontal="center" vertical="center" wrapText="1"/>
    </xf>
    <xf numFmtId="38" fontId="7" fillId="36" borderId="12" xfId="0" applyNumberFormat="1" applyFont="1" applyFill="1" applyBorder="1" applyAlignment="1">
      <alignment horizontal="center" vertical="center" wrapText="1"/>
    </xf>
    <xf numFmtId="10" fontId="5" fillId="0" borderId="13" xfId="0" applyNumberFormat="1" applyFont="1" applyBorder="1" applyAlignment="1">
      <alignment horizontal="right" vertical="center" wrapText="1"/>
    </xf>
    <xf numFmtId="0" fontId="4" fillId="33" borderId="14" xfId="0" applyFont="1" applyFill="1" applyBorder="1" applyAlignment="1">
      <alignment/>
    </xf>
    <xf numFmtId="0" fontId="4" fillId="33" borderId="15" xfId="0" applyFont="1" applyFill="1" applyBorder="1" applyAlignment="1">
      <alignment/>
    </xf>
    <xf numFmtId="0" fontId="4" fillId="0" borderId="16" xfId="0" applyFont="1" applyBorder="1" applyAlignment="1">
      <alignment/>
    </xf>
    <xf numFmtId="0" fontId="5" fillId="0" borderId="17" xfId="0" applyFont="1" applyBorder="1" applyAlignment="1">
      <alignment horizontal="left"/>
    </xf>
    <xf numFmtId="0" fontId="4" fillId="0" borderId="18" xfId="0" applyFont="1" applyBorder="1" applyAlignment="1">
      <alignment/>
    </xf>
    <xf numFmtId="0" fontId="5" fillId="0" borderId="19" xfId="0" applyFont="1" applyBorder="1" applyAlignment="1">
      <alignment horizontal="left"/>
    </xf>
    <xf numFmtId="0" fontId="4" fillId="33" borderId="20" xfId="0" applyFont="1" applyFill="1" applyBorder="1" applyAlignment="1">
      <alignment/>
    </xf>
    <xf numFmtId="6" fontId="5" fillId="0" borderId="21" xfId="0" applyNumberFormat="1" applyFont="1" applyBorder="1" applyAlignment="1">
      <alignment/>
    </xf>
    <xf numFmtId="6" fontId="5" fillId="0" borderId="22" xfId="0" applyNumberFormat="1" applyFont="1" applyBorder="1" applyAlignment="1">
      <alignment/>
    </xf>
    <xf numFmtId="10" fontId="5" fillId="0" borderId="23" xfId="0" applyNumberFormat="1" applyFont="1" applyBorder="1" applyAlignment="1">
      <alignment horizontal="right" vertical="center" wrapText="1"/>
    </xf>
    <xf numFmtId="38" fontId="5" fillId="34" borderId="24" xfId="0" applyNumberFormat="1" applyFont="1" applyFill="1" applyBorder="1" applyAlignment="1">
      <alignment horizontal="center" wrapText="1"/>
    </xf>
    <xf numFmtId="38" fontId="5" fillId="36" borderId="24" xfId="0" applyNumberFormat="1" applyFont="1" applyFill="1" applyBorder="1" applyAlignment="1">
      <alignment horizontal="center" wrapText="1"/>
    </xf>
    <xf numFmtId="38" fontId="7" fillId="37" borderId="25" xfId="0" applyNumberFormat="1" applyFont="1" applyFill="1" applyBorder="1" applyAlignment="1">
      <alignment horizontal="center" vertical="center" wrapText="1"/>
    </xf>
    <xf numFmtId="42" fontId="5" fillId="0" borderId="26" xfId="0" applyNumberFormat="1" applyFont="1" applyBorder="1" applyAlignment="1">
      <alignment/>
    </xf>
    <xf numFmtId="168" fontId="5" fillId="0" borderId="21" xfId="0" applyNumberFormat="1" applyFont="1" applyBorder="1" applyAlignment="1">
      <alignment/>
    </xf>
    <xf numFmtId="168" fontId="5" fillId="0" borderId="0" xfId="0" applyNumberFormat="1" applyFont="1" applyAlignment="1">
      <alignment/>
    </xf>
    <xf numFmtId="168" fontId="5" fillId="0" borderId="22" xfId="0" applyNumberFormat="1" applyFont="1" applyBorder="1" applyAlignment="1">
      <alignment/>
    </xf>
    <xf numFmtId="10" fontId="6" fillId="0" borderId="27" xfId="58" applyNumberFormat="1" applyFont="1" applyFill="1" applyBorder="1" applyAlignment="1">
      <alignment horizontal="right" wrapText="1"/>
      <protection/>
    </xf>
    <xf numFmtId="10" fontId="6" fillId="0" borderId="28" xfId="58" applyNumberFormat="1" applyFont="1" applyFill="1" applyBorder="1" applyAlignment="1">
      <alignment horizontal="right" wrapText="1"/>
      <protection/>
    </xf>
    <xf numFmtId="10" fontId="5" fillId="0" borderId="21" xfId="0" applyNumberFormat="1" applyFont="1" applyBorder="1" applyAlignment="1">
      <alignment/>
    </xf>
    <xf numFmtId="10" fontId="8" fillId="0" borderId="21" xfId="58" applyNumberFormat="1" applyFont="1" applyFill="1" applyBorder="1" applyAlignment="1">
      <alignment horizontal="right" wrapText="1"/>
      <protection/>
    </xf>
    <xf numFmtId="10" fontId="8" fillId="0" borderId="29" xfId="58" applyNumberFormat="1" applyFont="1" applyFill="1" applyBorder="1" applyAlignment="1">
      <alignment horizontal="right" wrapText="1"/>
      <protection/>
    </xf>
    <xf numFmtId="0" fontId="6" fillId="0" borderId="30" xfId="58" applyFont="1" applyFill="1" applyBorder="1" applyAlignment="1">
      <alignment horizontal="left" wrapText="1"/>
      <protection/>
    </xf>
    <xf numFmtId="0" fontId="5" fillId="0" borderId="22" xfId="0" applyFont="1" applyBorder="1" applyAlignment="1">
      <alignment horizontal="left"/>
    </xf>
    <xf numFmtId="0" fontId="8" fillId="0" borderId="21" xfId="58" applyFont="1" applyFill="1" applyBorder="1" applyAlignment="1">
      <alignment horizontal="left" wrapText="1"/>
      <protection/>
    </xf>
    <xf numFmtId="38" fontId="5" fillId="35" borderId="24" xfId="0" applyNumberFormat="1" applyFont="1" applyFill="1" applyBorder="1" applyAlignment="1">
      <alignment horizontal="center" wrapText="1"/>
    </xf>
    <xf numFmtId="10" fontId="6" fillId="0" borderId="31" xfId="58" applyNumberFormat="1" applyFont="1" applyFill="1" applyBorder="1" applyAlignment="1">
      <alignment horizontal="right" wrapText="1"/>
      <protection/>
    </xf>
    <xf numFmtId="10" fontId="5" fillId="0" borderId="21" xfId="0" applyNumberFormat="1" applyFont="1" applyBorder="1" applyAlignment="1">
      <alignment horizontal="right" vertical="center" wrapText="1"/>
    </xf>
    <xf numFmtId="0" fontId="6" fillId="33" borderId="32" xfId="58" applyFont="1" applyFill="1" applyBorder="1" applyAlignment="1">
      <alignment horizontal="center"/>
      <protection/>
    </xf>
    <xf numFmtId="38" fontId="4" fillId="0" borderId="0" xfId="0" applyNumberFormat="1" applyFont="1" applyAlignment="1">
      <alignment horizontal="right" vertical="top"/>
    </xf>
    <xf numFmtId="38" fontId="4" fillId="0" borderId="0" xfId="0" applyNumberFormat="1" applyFont="1" applyAlignment="1">
      <alignment horizontal="right"/>
    </xf>
    <xf numFmtId="38" fontId="4" fillId="0" borderId="0" xfId="0" applyNumberFormat="1" applyFont="1" applyAlignment="1">
      <alignment wrapText="1"/>
    </xf>
    <xf numFmtId="0" fontId="6" fillId="0" borderId="33" xfId="58" applyFont="1" applyFill="1" applyBorder="1" applyAlignment="1">
      <alignment horizontal="right" wrapText="1"/>
      <protection/>
    </xf>
    <xf numFmtId="0" fontId="6" fillId="0" borderId="34" xfId="58" applyFont="1" applyFill="1" applyBorder="1" applyAlignment="1">
      <alignment horizontal="right" wrapText="1"/>
      <protection/>
    </xf>
    <xf numFmtId="0" fontId="6" fillId="0" borderId="10" xfId="58" applyFont="1" applyFill="1" applyBorder="1" applyAlignment="1">
      <alignment horizontal="left" wrapText="1"/>
      <protection/>
    </xf>
    <xf numFmtId="10" fontId="6" fillId="0" borderId="35" xfId="58" applyNumberFormat="1" applyFont="1" applyFill="1" applyBorder="1" applyAlignment="1">
      <alignment horizontal="right" wrapText="1"/>
      <protection/>
    </xf>
    <xf numFmtId="38" fontId="4" fillId="0" borderId="0" xfId="0" applyNumberFormat="1" applyFont="1" applyBorder="1" applyAlignment="1">
      <alignment/>
    </xf>
    <xf numFmtId="0" fontId="6" fillId="0" borderId="36" xfId="59" applyFont="1" applyFill="1" applyBorder="1" applyAlignment="1">
      <alignment horizontal="right" wrapText="1"/>
      <protection/>
    </xf>
    <xf numFmtId="0" fontId="6" fillId="0" borderId="37" xfId="59" applyFont="1" applyFill="1" applyBorder="1" applyAlignment="1">
      <alignment horizontal="right" wrapText="1"/>
      <protection/>
    </xf>
    <xf numFmtId="0" fontId="6" fillId="0" borderId="38" xfId="59" applyFont="1" applyFill="1" applyBorder="1" applyAlignment="1">
      <alignment horizontal="left" wrapText="1"/>
      <protection/>
    </xf>
    <xf numFmtId="0" fontId="6" fillId="0" borderId="28" xfId="59" applyFont="1" applyFill="1" applyBorder="1" applyAlignment="1">
      <alignment horizontal="right" wrapText="1"/>
      <protection/>
    </xf>
    <xf numFmtId="0" fontId="6" fillId="0" borderId="10" xfId="59" applyFont="1" applyFill="1" applyBorder="1" applyAlignment="1">
      <alignment horizontal="right" wrapText="1"/>
      <protection/>
    </xf>
    <xf numFmtId="0" fontId="6" fillId="0" borderId="39" xfId="59" applyFont="1" applyFill="1" applyBorder="1" applyAlignment="1">
      <alignment horizontal="right" wrapText="1"/>
      <protection/>
    </xf>
    <xf numFmtId="0" fontId="6" fillId="0" borderId="16" xfId="59" applyFont="1" applyFill="1" applyBorder="1" applyAlignment="1">
      <alignment horizontal="left" wrapText="1"/>
      <protection/>
    </xf>
    <xf numFmtId="168" fontId="6" fillId="0" borderId="10" xfId="58" applyNumberFormat="1" applyFont="1" applyFill="1" applyBorder="1" applyAlignment="1">
      <alignment horizontal="right" wrapText="1"/>
      <protection/>
    </xf>
    <xf numFmtId="10" fontId="6" fillId="0" borderId="10" xfId="58" applyNumberFormat="1" applyFont="1" applyFill="1" applyBorder="1" applyAlignment="1">
      <alignment horizontal="right" wrapText="1"/>
      <protection/>
    </xf>
    <xf numFmtId="0" fontId="6" fillId="0" borderId="40" xfId="58" applyFont="1" applyFill="1" applyBorder="1" applyAlignment="1">
      <alignment horizontal="right" wrapText="1"/>
      <protection/>
    </xf>
    <xf numFmtId="0" fontId="6" fillId="0" borderId="40" xfId="58" applyFont="1" applyFill="1" applyBorder="1" applyAlignment="1">
      <alignment horizontal="left" wrapText="1"/>
      <protection/>
    </xf>
    <xf numFmtId="168" fontId="6" fillId="0" borderId="28" xfId="58" applyNumberFormat="1" applyFont="1" applyFill="1" applyBorder="1" applyAlignment="1">
      <alignment horizontal="right" wrapText="1"/>
      <protection/>
    </xf>
    <xf numFmtId="0" fontId="6" fillId="0" borderId="28" xfId="58" applyFont="1" applyFill="1" applyBorder="1" applyAlignment="1">
      <alignment horizontal="left" wrapText="1"/>
      <protection/>
    </xf>
    <xf numFmtId="168" fontId="6" fillId="0" borderId="41" xfId="60" applyNumberFormat="1" applyFont="1" applyBorder="1">
      <alignment/>
      <protection/>
    </xf>
    <xf numFmtId="168" fontId="6" fillId="0" borderId="27" xfId="58" applyNumberFormat="1" applyFont="1" applyFill="1" applyBorder="1" applyAlignment="1">
      <alignment horizontal="right" wrapText="1"/>
      <protection/>
    </xf>
    <xf numFmtId="37" fontId="5" fillId="37" borderId="42" xfId="0" applyNumberFormat="1" applyFont="1" applyFill="1" applyBorder="1" applyAlignment="1">
      <alignment horizontal="center" vertical="center" wrapText="1"/>
    </xf>
    <xf numFmtId="38" fontId="4" fillId="0" borderId="0" xfId="0" applyNumberFormat="1" applyFont="1" applyAlignment="1">
      <alignment horizontal="left"/>
    </xf>
    <xf numFmtId="38" fontId="9" fillId="0" borderId="0" xfId="0" applyNumberFormat="1" applyFont="1" applyAlignment="1">
      <alignment horizontal="center"/>
    </xf>
    <xf numFmtId="38" fontId="4" fillId="0" borderId="0" xfId="0" applyNumberFormat="1" applyFont="1" applyFill="1" applyAlignment="1">
      <alignment horizontal="left" wrapText="1"/>
    </xf>
    <xf numFmtId="0" fontId="6" fillId="0" borderId="34" xfId="58" applyFont="1" applyFill="1" applyBorder="1" applyAlignment="1">
      <alignment horizontal="left" wrapText="1"/>
      <protection/>
    </xf>
    <xf numFmtId="0" fontId="6" fillId="0" borderId="43" xfId="58" applyFont="1" applyFill="1" applyBorder="1" applyAlignment="1">
      <alignment horizontal="right" wrapText="1"/>
      <protection/>
    </xf>
    <xf numFmtId="0" fontId="6" fillId="0" borderId="43" xfId="58" applyFont="1" applyFill="1" applyBorder="1" applyAlignment="1">
      <alignment horizontal="left" wrapText="1"/>
      <protection/>
    </xf>
    <xf numFmtId="168" fontId="6" fillId="0" borderId="44" xfId="58" applyNumberFormat="1" applyFont="1" applyFill="1" applyBorder="1" applyAlignment="1">
      <alignment horizontal="right" wrapText="1"/>
      <protection/>
    </xf>
    <xf numFmtId="10" fontId="6" fillId="0" borderId="44" xfId="58" applyNumberFormat="1" applyFont="1" applyFill="1" applyBorder="1" applyAlignment="1">
      <alignment horizontal="right" wrapText="1"/>
      <protection/>
    </xf>
    <xf numFmtId="0" fontId="6" fillId="0" borderId="33" xfId="58" applyFont="1" applyFill="1" applyBorder="1" applyAlignment="1">
      <alignment horizontal="left" wrapText="1"/>
      <protection/>
    </xf>
    <xf numFmtId="0" fontId="6" fillId="0" borderId="35" xfId="59" applyFont="1" applyFill="1" applyBorder="1" applyAlignment="1">
      <alignment wrapText="1"/>
      <protection/>
    </xf>
    <xf numFmtId="0" fontId="6" fillId="0" borderId="36" xfId="59" applyFont="1" applyFill="1" applyBorder="1" applyAlignment="1">
      <alignment wrapText="1"/>
      <protection/>
    </xf>
    <xf numFmtId="168" fontId="6" fillId="0" borderId="35" xfId="58" applyNumberFormat="1" applyFont="1" applyFill="1" applyBorder="1" applyAlignment="1">
      <alignment horizontal="right" wrapText="1"/>
      <protection/>
    </xf>
    <xf numFmtId="0" fontId="6" fillId="0" borderId="10" xfId="59" applyFont="1" applyFill="1" applyBorder="1" applyAlignment="1">
      <alignment wrapText="1"/>
      <protection/>
    </xf>
    <xf numFmtId="0" fontId="6" fillId="0" borderId="28" xfId="59" applyFont="1" applyFill="1" applyBorder="1" applyAlignment="1">
      <alignment wrapText="1"/>
      <protection/>
    </xf>
    <xf numFmtId="0" fontId="6" fillId="0" borderId="45" xfId="59" applyFont="1" applyFill="1" applyBorder="1" applyAlignment="1">
      <alignment horizontal="right" wrapText="1"/>
      <protection/>
    </xf>
    <xf numFmtId="0" fontId="6" fillId="0" borderId="46" xfId="59" applyFont="1" applyFill="1" applyBorder="1" applyAlignment="1">
      <alignment horizontal="left" wrapText="1"/>
      <protection/>
    </xf>
    <xf numFmtId="168" fontId="6" fillId="0" borderId="36" xfId="58" applyNumberFormat="1" applyFont="1" applyFill="1" applyBorder="1" applyAlignment="1">
      <alignment horizontal="right" wrapText="1"/>
      <protection/>
    </xf>
    <xf numFmtId="10" fontId="6" fillId="0" borderId="36" xfId="58" applyNumberFormat="1" applyFont="1" applyFill="1" applyBorder="1" applyAlignment="1">
      <alignment horizontal="righ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venue" xfId="57"/>
    <cellStyle name="Normal_Sheet1" xfId="58"/>
    <cellStyle name="Normal_Sheet1_Total Revenue" xfId="59"/>
    <cellStyle name="Normal_Total Revenue" xfId="60"/>
    <cellStyle name="Note" xfId="61"/>
    <cellStyle name="Output" xfId="62"/>
    <cellStyle name="Percent" xfId="63"/>
    <cellStyle name="Title" xfId="64"/>
    <cellStyle name="Total" xfId="65"/>
    <cellStyle name="Warning Text" xfId="66"/>
  </cellStyles>
  <dxfs count="2">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3"/>
  <sheetViews>
    <sheetView tabSelected="1" view="pageBreakPreview" zoomScaleNormal="87" zoomScaleSheetLayoutView="100"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2.75"/>
  <cols>
    <col min="1" max="1" width="4.7109375" style="1" customWidth="1"/>
    <col min="2" max="2" width="37.7109375" style="1" customWidth="1"/>
    <col min="3" max="3" width="12.7109375" style="1" customWidth="1"/>
    <col min="4" max="4" width="9.28125" style="1" customWidth="1"/>
    <col min="5" max="5" width="12.8515625" style="1" customWidth="1"/>
    <col min="6" max="6" width="9.28125" style="1" customWidth="1"/>
    <col min="7" max="7" width="12.7109375" style="1" customWidth="1"/>
    <col min="8" max="8" width="9.28125" style="1" customWidth="1"/>
    <col min="9" max="9" width="12.8515625" style="1" customWidth="1"/>
    <col min="10" max="16384" width="9.140625" style="1" customWidth="1"/>
  </cols>
  <sheetData>
    <row r="1" spans="1:9" ht="24.75" customHeight="1">
      <c r="A1" s="64" t="s">
        <v>120</v>
      </c>
      <c r="B1" s="64"/>
      <c r="C1" s="64"/>
      <c r="D1" s="64"/>
      <c r="E1" s="64"/>
      <c r="F1" s="64"/>
      <c r="G1" s="64"/>
      <c r="H1" s="64"/>
      <c r="I1" s="64"/>
    </row>
    <row r="2" ht="26.25" customHeight="1" thickBot="1"/>
    <row r="3" spans="1:9" ht="80.25" customHeight="1" thickBot="1">
      <c r="A3" s="2"/>
      <c r="B3" s="2"/>
      <c r="C3" s="6" t="s">
        <v>96</v>
      </c>
      <c r="D3" s="20" t="s">
        <v>99</v>
      </c>
      <c r="E3" s="8" t="s">
        <v>97</v>
      </c>
      <c r="F3" s="21" t="s">
        <v>100</v>
      </c>
      <c r="G3" s="7" t="s">
        <v>102</v>
      </c>
      <c r="H3" s="35" t="s">
        <v>101</v>
      </c>
      <c r="I3" s="22" t="s">
        <v>98</v>
      </c>
    </row>
    <row r="4" spans="1:9" ht="12.75">
      <c r="A4" s="62" t="s">
        <v>0</v>
      </c>
      <c r="B4" s="62" t="s">
        <v>105</v>
      </c>
      <c r="C4" s="5"/>
      <c r="D4" s="5"/>
      <c r="E4" s="3"/>
      <c r="F4" s="3"/>
      <c r="G4" s="4"/>
      <c r="H4" s="38"/>
      <c r="I4" s="4"/>
    </row>
    <row r="5" spans="1:9" ht="12.75">
      <c r="A5" s="56">
        <v>1</v>
      </c>
      <c r="B5" s="57" t="s">
        <v>1</v>
      </c>
      <c r="C5" s="60">
        <v>13170480</v>
      </c>
      <c r="D5" s="28">
        <f aca="true" t="shared" si="0" ref="D5:D36">C5/$I5</f>
        <v>0.15364340685923164</v>
      </c>
      <c r="E5" s="60">
        <v>51252957</v>
      </c>
      <c r="F5" s="28">
        <f aca="true" t="shared" si="1" ref="F5:F36">E5/$I5</f>
        <v>0.597903715361149</v>
      </c>
      <c r="G5" s="60">
        <v>21297651</v>
      </c>
      <c r="H5" s="28">
        <f aca="true" t="shared" si="2" ref="H5:H36">G5/$I5</f>
        <v>0.2484528777796194</v>
      </c>
      <c r="I5" s="58">
        <f aca="true" t="shared" si="3" ref="I5:I36">C5+E5+G5</f>
        <v>85721088</v>
      </c>
    </row>
    <row r="6" spans="1:9" ht="12.75">
      <c r="A6" s="56">
        <v>2</v>
      </c>
      <c r="B6" s="57" t="s">
        <v>2</v>
      </c>
      <c r="C6" s="60">
        <v>4034273</v>
      </c>
      <c r="D6" s="28">
        <f t="shared" si="0"/>
        <v>0.08694253515336528</v>
      </c>
      <c r="E6" s="60">
        <v>27957159</v>
      </c>
      <c r="F6" s="28">
        <f t="shared" si="1"/>
        <v>0.6025041634876278</v>
      </c>
      <c r="G6" s="60">
        <v>14410171</v>
      </c>
      <c r="H6" s="28">
        <f t="shared" si="2"/>
        <v>0.31055330135900694</v>
      </c>
      <c r="I6" s="58">
        <f t="shared" si="3"/>
        <v>46401603</v>
      </c>
    </row>
    <row r="7" spans="1:9" ht="12.75">
      <c r="A7" s="56">
        <v>3</v>
      </c>
      <c r="B7" s="57" t="s">
        <v>3</v>
      </c>
      <c r="C7" s="60">
        <v>14345965</v>
      </c>
      <c r="D7" s="28">
        <f t="shared" si="0"/>
        <v>0.07299818562989302</v>
      </c>
      <c r="E7" s="60">
        <v>88960152</v>
      </c>
      <c r="F7" s="28">
        <f t="shared" si="1"/>
        <v>0.45266593703243374</v>
      </c>
      <c r="G7" s="60">
        <v>93218836</v>
      </c>
      <c r="H7" s="28">
        <f t="shared" si="2"/>
        <v>0.47433587733767324</v>
      </c>
      <c r="I7" s="58">
        <f t="shared" si="3"/>
        <v>196524953</v>
      </c>
    </row>
    <row r="8" spans="1:9" ht="12.75">
      <c r="A8" s="56">
        <v>4</v>
      </c>
      <c r="B8" s="57" t="s">
        <v>4</v>
      </c>
      <c r="C8" s="60">
        <v>6321239</v>
      </c>
      <c r="D8" s="28">
        <f t="shared" si="0"/>
        <v>0.138507953465366</v>
      </c>
      <c r="E8" s="60">
        <v>26725498</v>
      </c>
      <c r="F8" s="28">
        <f t="shared" si="1"/>
        <v>0.5855962784072446</v>
      </c>
      <c r="G8" s="60">
        <v>12591357</v>
      </c>
      <c r="H8" s="28">
        <f t="shared" si="2"/>
        <v>0.27589576812738936</v>
      </c>
      <c r="I8" s="58">
        <f t="shared" si="3"/>
        <v>45638094</v>
      </c>
    </row>
    <row r="9" spans="1:9" ht="12.75">
      <c r="A9" s="56">
        <v>5</v>
      </c>
      <c r="B9" s="59" t="s">
        <v>5</v>
      </c>
      <c r="C9" s="60">
        <v>9400976</v>
      </c>
      <c r="D9" s="28">
        <f t="shared" si="0"/>
        <v>0.1824149767172427</v>
      </c>
      <c r="E9" s="60">
        <v>32815864</v>
      </c>
      <c r="F9" s="28">
        <f t="shared" si="1"/>
        <v>0.6367535740455249</v>
      </c>
      <c r="G9" s="60">
        <v>9319367</v>
      </c>
      <c r="H9" s="28">
        <f t="shared" si="2"/>
        <v>0.18083144923723238</v>
      </c>
      <c r="I9" s="58">
        <f t="shared" si="3"/>
        <v>51536207</v>
      </c>
    </row>
    <row r="10" spans="1:9" ht="12.75">
      <c r="A10" s="56">
        <v>6</v>
      </c>
      <c r="B10" s="57" t="s">
        <v>6</v>
      </c>
      <c r="C10" s="60">
        <v>3721442</v>
      </c>
      <c r="D10" s="28">
        <f t="shared" si="0"/>
        <v>0.06511732552405522</v>
      </c>
      <c r="E10" s="60">
        <v>34071583</v>
      </c>
      <c r="F10" s="28">
        <f t="shared" si="1"/>
        <v>0.5961802874613835</v>
      </c>
      <c r="G10" s="60">
        <v>19356773</v>
      </c>
      <c r="H10" s="28">
        <f t="shared" si="2"/>
        <v>0.3387023870145613</v>
      </c>
      <c r="I10" s="58">
        <f t="shared" si="3"/>
        <v>57149798</v>
      </c>
    </row>
    <row r="11" spans="1:9" ht="12.75">
      <c r="A11" s="56">
        <v>7</v>
      </c>
      <c r="B11" s="57" t="s">
        <v>7</v>
      </c>
      <c r="C11" s="60">
        <v>3797659</v>
      </c>
      <c r="D11" s="28">
        <f t="shared" si="0"/>
        <v>0.10487765191268116</v>
      </c>
      <c r="E11" s="60">
        <v>11067215</v>
      </c>
      <c r="F11" s="28">
        <f t="shared" si="1"/>
        <v>0.30563658359341994</v>
      </c>
      <c r="G11" s="60">
        <v>21345500</v>
      </c>
      <c r="H11" s="28">
        <f t="shared" si="2"/>
        <v>0.5894857644938989</v>
      </c>
      <c r="I11" s="58">
        <f t="shared" si="3"/>
        <v>36210374</v>
      </c>
    </row>
    <row r="12" spans="1:9" ht="12.75">
      <c r="A12" s="56">
        <v>8</v>
      </c>
      <c r="B12" s="57" t="s">
        <v>8</v>
      </c>
      <c r="C12" s="60">
        <v>17353348</v>
      </c>
      <c r="D12" s="28">
        <f t="shared" si="0"/>
        <v>0.09080663407311286</v>
      </c>
      <c r="E12" s="60">
        <v>92392499</v>
      </c>
      <c r="F12" s="28">
        <f t="shared" si="1"/>
        <v>0.48347165329672676</v>
      </c>
      <c r="G12" s="60">
        <v>81356358</v>
      </c>
      <c r="H12" s="28">
        <f t="shared" si="2"/>
        <v>0.4257217126301604</v>
      </c>
      <c r="I12" s="58">
        <f t="shared" si="3"/>
        <v>191102205</v>
      </c>
    </row>
    <row r="13" spans="1:9" ht="12.75">
      <c r="A13" s="56">
        <v>9</v>
      </c>
      <c r="B13" s="57" t="s">
        <v>9</v>
      </c>
      <c r="C13" s="60">
        <v>53577883</v>
      </c>
      <c r="D13" s="28">
        <f t="shared" si="0"/>
        <v>0.11987902676651366</v>
      </c>
      <c r="E13" s="60">
        <v>216579600</v>
      </c>
      <c r="F13" s="28">
        <f t="shared" si="1"/>
        <v>0.48459084629157184</v>
      </c>
      <c r="G13" s="60">
        <v>176775433</v>
      </c>
      <c r="H13" s="28">
        <f t="shared" si="2"/>
        <v>0.3955301269419145</v>
      </c>
      <c r="I13" s="58">
        <f t="shared" si="3"/>
        <v>446932916</v>
      </c>
    </row>
    <row r="14" spans="1:9" ht="12.75">
      <c r="A14" s="56">
        <v>10</v>
      </c>
      <c r="B14" s="59" t="s">
        <v>10</v>
      </c>
      <c r="C14" s="60">
        <v>40735575</v>
      </c>
      <c r="D14" s="28">
        <f t="shared" si="0"/>
        <v>0.11882854600780182</v>
      </c>
      <c r="E14" s="60">
        <v>154458946</v>
      </c>
      <c r="F14" s="28">
        <f t="shared" si="1"/>
        <v>0.4505676419463228</v>
      </c>
      <c r="G14" s="60">
        <v>147615152</v>
      </c>
      <c r="H14" s="28">
        <f t="shared" si="2"/>
        <v>0.4306038120458754</v>
      </c>
      <c r="I14" s="58">
        <f t="shared" si="3"/>
        <v>342809673</v>
      </c>
    </row>
    <row r="15" spans="1:9" ht="12.75">
      <c r="A15" s="56">
        <v>11</v>
      </c>
      <c r="B15" s="57" t="s">
        <v>11</v>
      </c>
      <c r="C15" s="60">
        <v>2070361</v>
      </c>
      <c r="D15" s="28">
        <f t="shared" si="0"/>
        <v>0.11649285530976097</v>
      </c>
      <c r="E15" s="60">
        <v>11930410</v>
      </c>
      <c r="F15" s="28">
        <f t="shared" si="1"/>
        <v>0.6712875319406255</v>
      </c>
      <c r="G15" s="60">
        <v>3771658</v>
      </c>
      <c r="H15" s="28">
        <f t="shared" si="2"/>
        <v>0.21221961274961346</v>
      </c>
      <c r="I15" s="58">
        <f t="shared" si="3"/>
        <v>17772429</v>
      </c>
    </row>
    <row r="16" spans="1:9" ht="12.75">
      <c r="A16" s="56">
        <v>12</v>
      </c>
      <c r="B16" s="57" t="s">
        <v>12</v>
      </c>
      <c r="C16" s="60">
        <v>16593541</v>
      </c>
      <c r="D16" s="28">
        <f t="shared" si="0"/>
        <v>0.3914559786210149</v>
      </c>
      <c r="E16" s="60">
        <v>8588396</v>
      </c>
      <c r="F16" s="28">
        <f t="shared" si="1"/>
        <v>0.2026076869888597</v>
      </c>
      <c r="G16" s="60">
        <v>17207353</v>
      </c>
      <c r="H16" s="28">
        <f t="shared" si="2"/>
        <v>0.40593633439012544</v>
      </c>
      <c r="I16" s="58">
        <f t="shared" si="3"/>
        <v>42389290</v>
      </c>
    </row>
    <row r="17" spans="1:9" ht="12.75">
      <c r="A17" s="56">
        <v>13</v>
      </c>
      <c r="B17" s="57" t="s">
        <v>13</v>
      </c>
      <c r="C17" s="60">
        <v>2538112</v>
      </c>
      <c r="D17" s="28">
        <f t="shared" si="0"/>
        <v>0.1511318369996569</v>
      </c>
      <c r="E17" s="60">
        <v>10941804</v>
      </c>
      <c r="F17" s="28">
        <f t="shared" si="1"/>
        <v>0.6515295379440285</v>
      </c>
      <c r="G17" s="60">
        <v>3314110</v>
      </c>
      <c r="H17" s="28">
        <f t="shared" si="2"/>
        <v>0.19733862505631466</v>
      </c>
      <c r="I17" s="58">
        <f t="shared" si="3"/>
        <v>16794026</v>
      </c>
    </row>
    <row r="18" spans="1:9" ht="12.75">
      <c r="A18" s="56">
        <v>14</v>
      </c>
      <c r="B18" s="57" t="s">
        <v>14</v>
      </c>
      <c r="C18" s="60">
        <v>3195252</v>
      </c>
      <c r="D18" s="28">
        <f t="shared" si="0"/>
        <v>0.11862295073203337</v>
      </c>
      <c r="E18" s="60">
        <v>16028631</v>
      </c>
      <c r="F18" s="28">
        <f t="shared" si="1"/>
        <v>0.5950590142545698</v>
      </c>
      <c r="G18" s="60">
        <v>7712321</v>
      </c>
      <c r="H18" s="28">
        <f t="shared" si="2"/>
        <v>0.28631803501339687</v>
      </c>
      <c r="I18" s="58">
        <f t="shared" si="3"/>
        <v>26936204</v>
      </c>
    </row>
    <row r="19" spans="1:9" ht="12.75">
      <c r="A19" s="56">
        <v>15</v>
      </c>
      <c r="B19" s="59" t="s">
        <v>15</v>
      </c>
      <c r="C19" s="60">
        <v>6987324</v>
      </c>
      <c r="D19" s="28">
        <f t="shared" si="0"/>
        <v>0.16835894863302342</v>
      </c>
      <c r="E19" s="60">
        <v>23532934</v>
      </c>
      <c r="F19" s="28">
        <f t="shared" si="1"/>
        <v>0.5670239460042686</v>
      </c>
      <c r="G19" s="60">
        <v>10982282</v>
      </c>
      <c r="H19" s="28">
        <f t="shared" si="2"/>
        <v>0.26461710536270794</v>
      </c>
      <c r="I19" s="58">
        <f t="shared" si="3"/>
        <v>41502540</v>
      </c>
    </row>
    <row r="20" spans="1:9" ht="12.75">
      <c r="A20" s="56">
        <v>16</v>
      </c>
      <c r="B20" s="57" t="s">
        <v>16</v>
      </c>
      <c r="C20" s="60">
        <v>7000633</v>
      </c>
      <c r="D20" s="28">
        <f t="shared" si="0"/>
        <v>0.10539512839714617</v>
      </c>
      <c r="E20" s="60">
        <v>27217685</v>
      </c>
      <c r="F20" s="28">
        <f t="shared" si="1"/>
        <v>0.4097645748960243</v>
      </c>
      <c r="G20" s="60">
        <v>32204420</v>
      </c>
      <c r="H20" s="28">
        <f t="shared" si="2"/>
        <v>0.48484029670682954</v>
      </c>
      <c r="I20" s="58">
        <f t="shared" si="3"/>
        <v>66422738</v>
      </c>
    </row>
    <row r="21" spans="1:9" ht="12.75" customHeight="1">
      <c r="A21" s="56">
        <v>17</v>
      </c>
      <c r="B21" s="57" t="s">
        <v>17</v>
      </c>
      <c r="C21" s="60">
        <v>72249436</v>
      </c>
      <c r="D21" s="28">
        <f t="shared" si="0"/>
        <v>0.13043006676067695</v>
      </c>
      <c r="E21" s="60">
        <v>191558090</v>
      </c>
      <c r="F21" s="28">
        <f t="shared" si="1"/>
        <v>0.3458149412716213</v>
      </c>
      <c r="G21" s="60">
        <v>290124844</v>
      </c>
      <c r="H21" s="28">
        <f t="shared" si="2"/>
        <v>0.5237549919677018</v>
      </c>
      <c r="I21" s="58">
        <f t="shared" si="3"/>
        <v>553932370</v>
      </c>
    </row>
    <row r="22" spans="1:9" ht="12.75">
      <c r="A22" s="56">
        <v>18</v>
      </c>
      <c r="B22" s="57" t="s">
        <v>18</v>
      </c>
      <c r="C22" s="60">
        <v>3478901</v>
      </c>
      <c r="D22" s="28">
        <f t="shared" si="0"/>
        <v>0.2021570110267323</v>
      </c>
      <c r="E22" s="60">
        <v>10258813</v>
      </c>
      <c r="F22" s="28">
        <f t="shared" si="1"/>
        <v>0.5961339436684703</v>
      </c>
      <c r="G22" s="60">
        <v>3471192</v>
      </c>
      <c r="H22" s="28">
        <f t="shared" si="2"/>
        <v>0.2017090453047974</v>
      </c>
      <c r="I22" s="58">
        <f t="shared" si="3"/>
        <v>17208906</v>
      </c>
    </row>
    <row r="23" spans="1:9" ht="12.75">
      <c r="A23" s="56">
        <v>19</v>
      </c>
      <c r="B23" s="57" t="s">
        <v>19</v>
      </c>
      <c r="C23" s="60">
        <v>3260565</v>
      </c>
      <c r="D23" s="28">
        <f t="shared" si="0"/>
        <v>0.1409167796794837</v>
      </c>
      <c r="E23" s="60">
        <v>14488600</v>
      </c>
      <c r="F23" s="28">
        <f t="shared" si="1"/>
        <v>0.6261757867314921</v>
      </c>
      <c r="G23" s="60">
        <v>5389066</v>
      </c>
      <c r="H23" s="28">
        <f t="shared" si="2"/>
        <v>0.23290743358902416</v>
      </c>
      <c r="I23" s="58">
        <f t="shared" si="3"/>
        <v>23138231</v>
      </c>
    </row>
    <row r="24" spans="1:9" ht="12.75">
      <c r="A24" s="56">
        <v>20</v>
      </c>
      <c r="B24" s="59" t="s">
        <v>20</v>
      </c>
      <c r="C24" s="60">
        <v>8089131</v>
      </c>
      <c r="D24" s="28">
        <f t="shared" si="0"/>
        <v>0.13799464260554914</v>
      </c>
      <c r="E24" s="60">
        <v>36518920</v>
      </c>
      <c r="F24" s="28">
        <f t="shared" si="1"/>
        <v>0.6229859936426596</v>
      </c>
      <c r="G24" s="60">
        <v>14011116</v>
      </c>
      <c r="H24" s="28">
        <f t="shared" si="2"/>
        <v>0.23901936375179128</v>
      </c>
      <c r="I24" s="58">
        <f t="shared" si="3"/>
        <v>58619167</v>
      </c>
    </row>
    <row r="25" spans="1:9" ht="12.75">
      <c r="A25" s="56">
        <v>21</v>
      </c>
      <c r="B25" s="57" t="s">
        <v>21</v>
      </c>
      <c r="C25" s="60">
        <v>7614827</v>
      </c>
      <c r="D25" s="28">
        <f t="shared" si="0"/>
        <v>0.23864495849739828</v>
      </c>
      <c r="E25" s="60">
        <v>17875228</v>
      </c>
      <c r="F25" s="28">
        <f t="shared" si="1"/>
        <v>0.5602009138476202</v>
      </c>
      <c r="G25" s="60">
        <v>6418547</v>
      </c>
      <c r="H25" s="28">
        <f t="shared" si="2"/>
        <v>0.20115412765498156</v>
      </c>
      <c r="I25" s="58">
        <f t="shared" si="3"/>
        <v>31908602</v>
      </c>
    </row>
    <row r="26" spans="1:9" ht="12.75">
      <c r="A26" s="56">
        <v>22</v>
      </c>
      <c r="B26" s="57" t="s">
        <v>22</v>
      </c>
      <c r="C26" s="60">
        <v>3844051</v>
      </c>
      <c r="D26" s="28">
        <f t="shared" si="0"/>
        <v>0.13189618946876427</v>
      </c>
      <c r="E26" s="60">
        <v>20848338</v>
      </c>
      <c r="F26" s="28">
        <f t="shared" si="1"/>
        <v>0.7153433549546657</v>
      </c>
      <c r="G26" s="60">
        <v>4452130</v>
      </c>
      <c r="H26" s="28">
        <f t="shared" si="2"/>
        <v>0.15276045557656998</v>
      </c>
      <c r="I26" s="58">
        <f t="shared" si="3"/>
        <v>29144519</v>
      </c>
    </row>
    <row r="27" spans="1:9" ht="12.75">
      <c r="A27" s="56">
        <v>23</v>
      </c>
      <c r="B27" s="57" t="s">
        <v>23</v>
      </c>
      <c r="C27" s="60">
        <v>20262473</v>
      </c>
      <c r="D27" s="28">
        <f t="shared" si="0"/>
        <v>0.13934529965310488</v>
      </c>
      <c r="E27" s="60">
        <v>77270353</v>
      </c>
      <c r="F27" s="28">
        <f t="shared" si="1"/>
        <v>0.5313892580183175</v>
      </c>
      <c r="G27" s="60">
        <v>47879133</v>
      </c>
      <c r="H27" s="28">
        <f t="shared" si="2"/>
        <v>0.3292654423285777</v>
      </c>
      <c r="I27" s="58">
        <f t="shared" si="3"/>
        <v>145411959</v>
      </c>
    </row>
    <row r="28" spans="1:9" ht="12.75">
      <c r="A28" s="56">
        <v>24</v>
      </c>
      <c r="B28" s="57" t="s">
        <v>24</v>
      </c>
      <c r="C28" s="60">
        <v>8521865</v>
      </c>
      <c r="D28" s="28">
        <f t="shared" si="0"/>
        <v>0.1360234316443016</v>
      </c>
      <c r="E28" s="60">
        <v>17879690</v>
      </c>
      <c r="F28" s="28">
        <f t="shared" si="1"/>
        <v>0.285390203967829</v>
      </c>
      <c r="G28" s="60">
        <v>36248423</v>
      </c>
      <c r="H28" s="28">
        <f t="shared" si="2"/>
        <v>0.5785863643878694</v>
      </c>
      <c r="I28" s="58">
        <f t="shared" si="3"/>
        <v>62649978</v>
      </c>
    </row>
    <row r="29" spans="1:9" ht="12.75">
      <c r="A29" s="56">
        <v>25</v>
      </c>
      <c r="B29" s="59" t="s">
        <v>25</v>
      </c>
      <c r="C29" s="60">
        <v>2292072</v>
      </c>
      <c r="D29" s="28">
        <f t="shared" si="0"/>
        <v>0.088898624852839</v>
      </c>
      <c r="E29" s="60">
        <v>10142026</v>
      </c>
      <c r="F29" s="28">
        <f t="shared" si="1"/>
        <v>0.3933611878779285</v>
      </c>
      <c r="G29" s="60">
        <v>13348888</v>
      </c>
      <c r="H29" s="28">
        <f t="shared" si="2"/>
        <v>0.5177401872692325</v>
      </c>
      <c r="I29" s="58">
        <f t="shared" si="3"/>
        <v>25782986</v>
      </c>
    </row>
    <row r="30" spans="1:9" ht="12.75">
      <c r="A30" s="56">
        <v>26</v>
      </c>
      <c r="B30" s="57" t="s">
        <v>26</v>
      </c>
      <c r="C30" s="60">
        <v>106926666</v>
      </c>
      <c r="D30" s="28">
        <f t="shared" si="0"/>
        <v>0.20199389892908706</v>
      </c>
      <c r="E30" s="60">
        <v>156007873</v>
      </c>
      <c r="F30" s="28">
        <f t="shared" si="1"/>
        <v>0.2947126260431972</v>
      </c>
      <c r="G30" s="60">
        <v>266421380</v>
      </c>
      <c r="H30" s="28">
        <f t="shared" si="2"/>
        <v>0.5032934750277157</v>
      </c>
      <c r="I30" s="58">
        <f t="shared" si="3"/>
        <v>529355919</v>
      </c>
    </row>
    <row r="31" spans="1:9" ht="12.75">
      <c r="A31" s="56">
        <v>27</v>
      </c>
      <c r="B31" s="57" t="s">
        <v>27</v>
      </c>
      <c r="C31" s="60">
        <v>6158515</v>
      </c>
      <c r="D31" s="28">
        <f t="shared" si="0"/>
        <v>0.09981278159643822</v>
      </c>
      <c r="E31" s="60">
        <v>36254152</v>
      </c>
      <c r="F31" s="28">
        <f t="shared" si="1"/>
        <v>0.587581219748604</v>
      </c>
      <c r="G31" s="60">
        <v>19287998</v>
      </c>
      <c r="H31" s="28">
        <f t="shared" si="2"/>
        <v>0.31260599865495775</v>
      </c>
      <c r="I31" s="58">
        <f t="shared" si="3"/>
        <v>61700665</v>
      </c>
    </row>
    <row r="32" spans="1:9" ht="12.75">
      <c r="A32" s="56">
        <v>28</v>
      </c>
      <c r="B32" s="57" t="s">
        <v>28</v>
      </c>
      <c r="C32" s="60">
        <v>36588723</v>
      </c>
      <c r="D32" s="28">
        <f t="shared" si="0"/>
        <v>0.11738043987941467</v>
      </c>
      <c r="E32" s="60">
        <v>125113789</v>
      </c>
      <c r="F32" s="28">
        <f t="shared" si="1"/>
        <v>0.4013780854773279</v>
      </c>
      <c r="G32" s="60">
        <v>150008051</v>
      </c>
      <c r="H32" s="28">
        <f t="shared" si="2"/>
        <v>0.48124147464325745</v>
      </c>
      <c r="I32" s="58">
        <f t="shared" si="3"/>
        <v>311710563</v>
      </c>
    </row>
    <row r="33" spans="1:9" ht="12.75">
      <c r="A33" s="56">
        <v>29</v>
      </c>
      <c r="B33" s="57" t="s">
        <v>29</v>
      </c>
      <c r="C33" s="60">
        <v>16731285</v>
      </c>
      <c r="D33" s="28">
        <f t="shared" si="0"/>
        <v>0.1088959200730709</v>
      </c>
      <c r="E33" s="60">
        <v>78062739</v>
      </c>
      <c r="F33" s="28">
        <f t="shared" si="1"/>
        <v>0.5080729774687954</v>
      </c>
      <c r="G33" s="60">
        <v>58850713</v>
      </c>
      <c r="H33" s="28">
        <f t="shared" si="2"/>
        <v>0.38303110245813365</v>
      </c>
      <c r="I33" s="58">
        <f t="shared" si="3"/>
        <v>153644737</v>
      </c>
    </row>
    <row r="34" spans="1:9" ht="12.75">
      <c r="A34" s="56">
        <v>30</v>
      </c>
      <c r="B34" s="59" t="s">
        <v>30</v>
      </c>
      <c r="C34" s="60">
        <v>2739650</v>
      </c>
      <c r="D34" s="28">
        <f t="shared" si="0"/>
        <v>0.10278904172353771</v>
      </c>
      <c r="E34" s="60">
        <v>16246253</v>
      </c>
      <c r="F34" s="28">
        <f t="shared" si="1"/>
        <v>0.6095438386173964</v>
      </c>
      <c r="G34" s="60">
        <v>7667230</v>
      </c>
      <c r="H34" s="28">
        <f t="shared" si="2"/>
        <v>0.287667119659066</v>
      </c>
      <c r="I34" s="58">
        <f t="shared" si="3"/>
        <v>26653133</v>
      </c>
    </row>
    <row r="35" spans="1:9" ht="12.75">
      <c r="A35" s="56">
        <v>31</v>
      </c>
      <c r="B35" s="57" t="s">
        <v>31</v>
      </c>
      <c r="C35" s="60">
        <v>6483626</v>
      </c>
      <c r="D35" s="28">
        <f t="shared" si="0"/>
        <v>0.0869056697934496</v>
      </c>
      <c r="E35" s="60">
        <v>32945846</v>
      </c>
      <c r="F35" s="28">
        <f t="shared" si="1"/>
        <v>0.44160178479478035</v>
      </c>
      <c r="G35" s="60">
        <v>35175856</v>
      </c>
      <c r="H35" s="28">
        <f t="shared" si="2"/>
        <v>0.47149254541177005</v>
      </c>
      <c r="I35" s="58">
        <f t="shared" si="3"/>
        <v>74605328</v>
      </c>
    </row>
    <row r="36" spans="1:9" ht="12.75">
      <c r="A36" s="56">
        <v>32</v>
      </c>
      <c r="B36" s="57" t="s">
        <v>32</v>
      </c>
      <c r="C36" s="60">
        <v>15500809</v>
      </c>
      <c r="D36" s="28">
        <f t="shared" si="0"/>
        <v>0.07541980988066956</v>
      </c>
      <c r="E36" s="60">
        <v>135728304</v>
      </c>
      <c r="F36" s="28">
        <f t="shared" si="1"/>
        <v>0.6603915242814566</v>
      </c>
      <c r="G36" s="60">
        <v>54297910</v>
      </c>
      <c r="H36" s="28">
        <f t="shared" si="2"/>
        <v>0.26418866583787376</v>
      </c>
      <c r="I36" s="58">
        <f t="shared" si="3"/>
        <v>205527023</v>
      </c>
    </row>
    <row r="37" spans="1:9" ht="12.75">
      <c r="A37" s="56">
        <v>33</v>
      </c>
      <c r="B37" s="57" t="s">
        <v>33</v>
      </c>
      <c r="C37" s="60">
        <v>5954638</v>
      </c>
      <c r="D37" s="28">
        <f aca="true" t="shared" si="4" ref="D37:D68">C37/$I37</f>
        <v>0.22980807794205413</v>
      </c>
      <c r="E37" s="60">
        <v>13430569</v>
      </c>
      <c r="F37" s="28">
        <f aca="true" t="shared" si="5" ref="F37:F68">E37/$I37</f>
        <v>0.5183276040555507</v>
      </c>
      <c r="G37" s="60">
        <v>6526145</v>
      </c>
      <c r="H37" s="28">
        <f aca="true" t="shared" si="6" ref="H37:H68">G37/$I37</f>
        <v>0.2518643180023952</v>
      </c>
      <c r="I37" s="58">
        <f aca="true" t="shared" si="7" ref="I37:I73">C37+E37+G37</f>
        <v>25911352</v>
      </c>
    </row>
    <row r="38" spans="1:9" ht="12.75">
      <c r="A38" s="56">
        <v>34</v>
      </c>
      <c r="B38" s="57" t="s">
        <v>34</v>
      </c>
      <c r="C38" s="60">
        <v>8206538</v>
      </c>
      <c r="D38" s="28">
        <f t="shared" si="4"/>
        <v>0.1636459490571612</v>
      </c>
      <c r="E38" s="60">
        <v>29161625</v>
      </c>
      <c r="F38" s="28">
        <f t="shared" si="5"/>
        <v>0.5815097424972673</v>
      </c>
      <c r="G38" s="60">
        <v>12779965</v>
      </c>
      <c r="H38" s="28">
        <f t="shared" si="6"/>
        <v>0.2548443084455715</v>
      </c>
      <c r="I38" s="58">
        <f t="shared" si="7"/>
        <v>50148128</v>
      </c>
    </row>
    <row r="39" spans="1:9" ht="12.75">
      <c r="A39" s="56">
        <v>35</v>
      </c>
      <c r="B39" s="59" t="s">
        <v>35</v>
      </c>
      <c r="C39" s="60">
        <v>8930453</v>
      </c>
      <c r="D39" s="28">
        <f t="shared" si="4"/>
        <v>0.1289828214284569</v>
      </c>
      <c r="E39" s="60">
        <v>38820451</v>
      </c>
      <c r="F39" s="28">
        <f t="shared" si="5"/>
        <v>0.5606850289795111</v>
      </c>
      <c r="G39" s="60">
        <v>21486634</v>
      </c>
      <c r="H39" s="28">
        <f t="shared" si="6"/>
        <v>0.310332149592032</v>
      </c>
      <c r="I39" s="58">
        <f t="shared" si="7"/>
        <v>69237538</v>
      </c>
    </row>
    <row r="40" spans="1:9" ht="12.75">
      <c r="A40" s="56">
        <v>36</v>
      </c>
      <c r="B40" s="57" t="s">
        <v>103</v>
      </c>
      <c r="C40" s="60">
        <v>51097251</v>
      </c>
      <c r="D40" s="28">
        <f t="shared" si="4"/>
        <v>0.2478769879536606</v>
      </c>
      <c r="E40" s="60">
        <v>40983008</v>
      </c>
      <c r="F40" s="28">
        <f t="shared" si="5"/>
        <v>0.198811959185843</v>
      </c>
      <c r="G40" s="60">
        <f>199065688-85006396</f>
        <v>114059292</v>
      </c>
      <c r="H40" s="28">
        <f t="shared" si="6"/>
        <v>0.5533110528604964</v>
      </c>
      <c r="I40" s="58">
        <f t="shared" si="7"/>
        <v>206139551</v>
      </c>
    </row>
    <row r="41" spans="1:9" ht="12.75">
      <c r="A41" s="56">
        <v>37</v>
      </c>
      <c r="B41" s="57" t="s">
        <v>36</v>
      </c>
      <c r="C41" s="60">
        <v>17402841</v>
      </c>
      <c r="D41" s="28">
        <f t="shared" si="4"/>
        <v>0.09035559370823586</v>
      </c>
      <c r="E41" s="60">
        <v>112986205</v>
      </c>
      <c r="F41" s="28">
        <f t="shared" si="5"/>
        <v>0.5866246570669379</v>
      </c>
      <c r="G41" s="60">
        <v>62214868</v>
      </c>
      <c r="H41" s="28">
        <f t="shared" si="6"/>
        <v>0.32301974922482624</v>
      </c>
      <c r="I41" s="58">
        <f t="shared" si="7"/>
        <v>192603914</v>
      </c>
    </row>
    <row r="42" spans="1:9" ht="12.75">
      <c r="A42" s="56">
        <v>38</v>
      </c>
      <c r="B42" s="57" t="s">
        <v>37</v>
      </c>
      <c r="C42" s="60">
        <v>12192513</v>
      </c>
      <c r="D42" s="28">
        <f t="shared" si="4"/>
        <v>0.19705691587580138</v>
      </c>
      <c r="E42" s="60">
        <v>14714502</v>
      </c>
      <c r="F42" s="28">
        <f t="shared" si="5"/>
        <v>0.23781761666100426</v>
      </c>
      <c r="G42" s="60">
        <v>34966038</v>
      </c>
      <c r="H42" s="28">
        <f t="shared" si="6"/>
        <v>0.5651254674631944</v>
      </c>
      <c r="I42" s="58">
        <f t="shared" si="7"/>
        <v>61873053</v>
      </c>
    </row>
    <row r="43" spans="1:9" ht="12.75">
      <c r="A43" s="56">
        <v>39</v>
      </c>
      <c r="B43" s="57" t="s">
        <v>38</v>
      </c>
      <c r="C43" s="60">
        <v>6014278</v>
      </c>
      <c r="D43" s="28">
        <f t="shared" si="4"/>
        <v>0.1774088293065839</v>
      </c>
      <c r="E43" s="60">
        <v>14452741</v>
      </c>
      <c r="F43" s="28">
        <f t="shared" si="5"/>
        <v>0.42632612943420084</v>
      </c>
      <c r="G43" s="60">
        <v>13433650</v>
      </c>
      <c r="H43" s="28">
        <f t="shared" si="6"/>
        <v>0.39626504125921524</v>
      </c>
      <c r="I43" s="58">
        <f t="shared" si="7"/>
        <v>33900669</v>
      </c>
    </row>
    <row r="44" spans="1:9" ht="12.75">
      <c r="A44" s="56">
        <v>40</v>
      </c>
      <c r="B44" s="59" t="s">
        <v>39</v>
      </c>
      <c r="C44" s="60">
        <v>27264081</v>
      </c>
      <c r="D44" s="28">
        <f t="shared" si="4"/>
        <v>0.12554633491440936</v>
      </c>
      <c r="E44" s="60">
        <v>120057247</v>
      </c>
      <c r="F44" s="28">
        <f t="shared" si="5"/>
        <v>0.5528426702064144</v>
      </c>
      <c r="G44" s="60">
        <v>69842168</v>
      </c>
      <c r="H44" s="28">
        <f t="shared" si="6"/>
        <v>0.3216109948791762</v>
      </c>
      <c r="I44" s="58">
        <f t="shared" si="7"/>
        <v>217163496</v>
      </c>
    </row>
    <row r="45" spans="1:9" ht="12.75">
      <c r="A45" s="56">
        <v>41</v>
      </c>
      <c r="B45" s="57" t="s">
        <v>40</v>
      </c>
      <c r="C45" s="60">
        <v>2751916</v>
      </c>
      <c r="D45" s="28">
        <f t="shared" si="4"/>
        <v>0.1424895686115723</v>
      </c>
      <c r="E45" s="60">
        <v>10974607</v>
      </c>
      <c r="F45" s="28">
        <f t="shared" si="5"/>
        <v>0.5682466387460743</v>
      </c>
      <c r="G45" s="60">
        <v>5586582</v>
      </c>
      <c r="H45" s="28">
        <f t="shared" si="6"/>
        <v>0.28926379264235347</v>
      </c>
      <c r="I45" s="58">
        <f t="shared" si="7"/>
        <v>19313105</v>
      </c>
    </row>
    <row r="46" spans="1:9" ht="12.75">
      <c r="A46" s="56">
        <v>42</v>
      </c>
      <c r="B46" s="57" t="s">
        <v>41</v>
      </c>
      <c r="C46" s="60">
        <v>4694733</v>
      </c>
      <c r="D46" s="28">
        <f t="shared" si="4"/>
        <v>0.13589750863555483</v>
      </c>
      <c r="E46" s="60">
        <v>20750815</v>
      </c>
      <c r="F46" s="28">
        <f t="shared" si="5"/>
        <v>0.600669742167936</v>
      </c>
      <c r="G46" s="60">
        <v>9100582</v>
      </c>
      <c r="H46" s="28">
        <f t="shared" si="6"/>
        <v>0.2634327491965091</v>
      </c>
      <c r="I46" s="58">
        <f t="shared" si="7"/>
        <v>34546130</v>
      </c>
    </row>
    <row r="47" spans="1:9" ht="12.75">
      <c r="A47" s="56">
        <v>43</v>
      </c>
      <c r="B47" s="57" t="s">
        <v>42</v>
      </c>
      <c r="C47" s="60">
        <v>6614883</v>
      </c>
      <c r="D47" s="28">
        <f t="shared" si="4"/>
        <v>0.15478004325587907</v>
      </c>
      <c r="E47" s="60">
        <v>24668972</v>
      </c>
      <c r="F47" s="28">
        <f t="shared" si="5"/>
        <v>0.5772232937813215</v>
      </c>
      <c r="G47" s="60">
        <v>11453457</v>
      </c>
      <c r="H47" s="28">
        <f t="shared" si="6"/>
        <v>0.26799666296279934</v>
      </c>
      <c r="I47" s="58">
        <f t="shared" si="7"/>
        <v>42737312</v>
      </c>
    </row>
    <row r="48" spans="1:9" ht="12.75">
      <c r="A48" s="56">
        <v>44</v>
      </c>
      <c r="B48" s="57" t="s">
        <v>43</v>
      </c>
      <c r="C48" s="60">
        <v>83342252</v>
      </c>
      <c r="D48" s="28">
        <f t="shared" si="4"/>
        <v>0.6151218974954145</v>
      </c>
      <c r="E48" s="60">
        <v>23771294</v>
      </c>
      <c r="F48" s="28">
        <f t="shared" si="5"/>
        <v>0.1754481444922002</v>
      </c>
      <c r="G48" s="60">
        <v>28375456</v>
      </c>
      <c r="H48" s="28">
        <f t="shared" si="6"/>
        <v>0.2094299580123854</v>
      </c>
      <c r="I48" s="58">
        <f t="shared" si="7"/>
        <v>135489002</v>
      </c>
    </row>
    <row r="49" spans="1:9" ht="12.75">
      <c r="A49" s="56">
        <v>45</v>
      </c>
      <c r="B49" s="59" t="s">
        <v>44</v>
      </c>
      <c r="C49" s="60">
        <v>11744665</v>
      </c>
      <c r="D49" s="28">
        <f t="shared" si="4"/>
        <v>0.07753019806484122</v>
      </c>
      <c r="E49" s="60">
        <v>34237607</v>
      </c>
      <c r="F49" s="28">
        <f t="shared" si="5"/>
        <v>0.22601312612800745</v>
      </c>
      <c r="G49" s="60">
        <v>105502766</v>
      </c>
      <c r="H49" s="28">
        <f t="shared" si="6"/>
        <v>0.6964566758071513</v>
      </c>
      <c r="I49" s="58">
        <f t="shared" si="7"/>
        <v>151485038</v>
      </c>
    </row>
    <row r="50" spans="1:9" ht="12.75">
      <c r="A50" s="56">
        <v>46</v>
      </c>
      <c r="B50" s="57" t="s">
        <v>45</v>
      </c>
      <c r="C50" s="60">
        <v>2945271</v>
      </c>
      <c r="D50" s="28">
        <f t="shared" si="4"/>
        <v>0.21880364421269324</v>
      </c>
      <c r="E50" s="60">
        <v>8113261</v>
      </c>
      <c r="F50" s="28">
        <f t="shared" si="5"/>
        <v>0.6027326766361125</v>
      </c>
      <c r="G50" s="60">
        <v>2402263</v>
      </c>
      <c r="H50" s="28">
        <f t="shared" si="6"/>
        <v>0.17846367915119427</v>
      </c>
      <c r="I50" s="58">
        <f t="shared" si="7"/>
        <v>13460795</v>
      </c>
    </row>
    <row r="51" spans="1:9" ht="12.75">
      <c r="A51" s="56">
        <v>47</v>
      </c>
      <c r="B51" s="57" t="s">
        <v>46</v>
      </c>
      <c r="C51" s="60">
        <v>6206702</v>
      </c>
      <c r="D51" s="28">
        <f t="shared" si="4"/>
        <v>0.11263277200491732</v>
      </c>
      <c r="E51" s="60">
        <v>18675261</v>
      </c>
      <c r="F51" s="28">
        <f t="shared" si="5"/>
        <v>0.33889921158536757</v>
      </c>
      <c r="G51" s="60">
        <v>30223686</v>
      </c>
      <c r="H51" s="28">
        <f t="shared" si="6"/>
        <v>0.5484680164097151</v>
      </c>
      <c r="I51" s="58">
        <f t="shared" si="7"/>
        <v>55105649</v>
      </c>
    </row>
    <row r="52" spans="1:9" ht="12.75">
      <c r="A52" s="56">
        <v>48</v>
      </c>
      <c r="B52" s="57" t="s">
        <v>47</v>
      </c>
      <c r="C52" s="60">
        <v>10718782</v>
      </c>
      <c r="D52" s="28">
        <f t="shared" si="4"/>
        <v>0.12884096689016702</v>
      </c>
      <c r="E52" s="60">
        <v>35743593</v>
      </c>
      <c r="F52" s="28">
        <f t="shared" si="5"/>
        <v>0.4296420136400392</v>
      </c>
      <c r="G52" s="60">
        <v>36731521</v>
      </c>
      <c r="H52" s="28">
        <f t="shared" si="6"/>
        <v>0.44151701946979377</v>
      </c>
      <c r="I52" s="58">
        <f t="shared" si="7"/>
        <v>83193896</v>
      </c>
    </row>
    <row r="53" spans="1:9" ht="12.75">
      <c r="A53" s="56">
        <v>49</v>
      </c>
      <c r="B53" s="57" t="s">
        <v>48</v>
      </c>
      <c r="C53" s="60">
        <v>20857246</v>
      </c>
      <c r="D53" s="28">
        <f t="shared" si="4"/>
        <v>0.15214652159455028</v>
      </c>
      <c r="E53" s="60">
        <v>82627631</v>
      </c>
      <c r="F53" s="28">
        <f t="shared" si="5"/>
        <v>0.6027404885692018</v>
      </c>
      <c r="G53" s="60">
        <v>33601701</v>
      </c>
      <c r="H53" s="28">
        <f t="shared" si="6"/>
        <v>0.24511298983624785</v>
      </c>
      <c r="I53" s="58">
        <f t="shared" si="7"/>
        <v>137086578</v>
      </c>
    </row>
    <row r="54" spans="1:9" ht="12.75">
      <c r="A54" s="56">
        <v>50</v>
      </c>
      <c r="B54" s="59" t="s">
        <v>49</v>
      </c>
      <c r="C54" s="60">
        <v>10346991</v>
      </c>
      <c r="D54" s="28">
        <f t="shared" si="4"/>
        <v>0.12966430200061527</v>
      </c>
      <c r="E54" s="60">
        <v>48330514</v>
      </c>
      <c r="F54" s="28">
        <f t="shared" si="5"/>
        <v>0.6056584337553753</v>
      </c>
      <c r="G54" s="60">
        <v>21120796</v>
      </c>
      <c r="H54" s="28">
        <f t="shared" si="6"/>
        <v>0.2646772642440094</v>
      </c>
      <c r="I54" s="58">
        <f t="shared" si="7"/>
        <v>79798301</v>
      </c>
    </row>
    <row r="55" spans="1:9" ht="12.75">
      <c r="A55" s="56">
        <v>51</v>
      </c>
      <c r="B55" s="57" t="s">
        <v>50</v>
      </c>
      <c r="C55" s="60">
        <v>11817975</v>
      </c>
      <c r="D55" s="28">
        <f t="shared" si="4"/>
        <v>0.11665301862286763</v>
      </c>
      <c r="E55" s="60">
        <v>50915051</v>
      </c>
      <c r="F55" s="28">
        <f t="shared" si="5"/>
        <v>0.5025729359291465</v>
      </c>
      <c r="G55" s="60">
        <v>38575754</v>
      </c>
      <c r="H55" s="28">
        <f t="shared" si="6"/>
        <v>0.3807740454479859</v>
      </c>
      <c r="I55" s="58">
        <f t="shared" si="7"/>
        <v>101308780</v>
      </c>
    </row>
    <row r="56" spans="1:9" ht="12.75">
      <c r="A56" s="56">
        <v>52</v>
      </c>
      <c r="B56" s="57" t="s">
        <v>51</v>
      </c>
      <c r="C56" s="60">
        <v>49121331</v>
      </c>
      <c r="D56" s="28">
        <f t="shared" si="4"/>
        <v>0.11444874160797401</v>
      </c>
      <c r="E56" s="60">
        <v>186469885</v>
      </c>
      <c r="F56" s="28">
        <f t="shared" si="5"/>
        <v>0.43445980089655206</v>
      </c>
      <c r="G56" s="60">
        <v>193608182</v>
      </c>
      <c r="H56" s="28">
        <f t="shared" si="6"/>
        <v>0.4510914574954739</v>
      </c>
      <c r="I56" s="58">
        <f t="shared" si="7"/>
        <v>429199398</v>
      </c>
    </row>
    <row r="57" spans="1:9" ht="12.75">
      <c r="A57" s="56">
        <v>53</v>
      </c>
      <c r="B57" s="57" t="s">
        <v>52</v>
      </c>
      <c r="C57" s="60">
        <v>23785179</v>
      </c>
      <c r="D57" s="28">
        <f t="shared" si="4"/>
        <v>0.1366284787820384</v>
      </c>
      <c r="E57" s="60">
        <v>105309955</v>
      </c>
      <c r="F57" s="28">
        <f t="shared" si="5"/>
        <v>0.6049287647679641</v>
      </c>
      <c r="G57" s="60">
        <v>44991405</v>
      </c>
      <c r="H57" s="28">
        <f t="shared" si="6"/>
        <v>0.25844275644999753</v>
      </c>
      <c r="I57" s="58">
        <f t="shared" si="7"/>
        <v>174086539</v>
      </c>
    </row>
    <row r="58" spans="1:9" ht="12.75">
      <c r="A58" s="56">
        <v>54</v>
      </c>
      <c r="B58" s="57" t="s">
        <v>53</v>
      </c>
      <c r="C58" s="60">
        <v>2491444</v>
      </c>
      <c r="D58" s="28">
        <f t="shared" si="4"/>
        <v>0.24738448205620395</v>
      </c>
      <c r="E58" s="60">
        <v>5223331</v>
      </c>
      <c r="F58" s="28">
        <f t="shared" si="5"/>
        <v>0.5186434188539313</v>
      </c>
      <c r="G58" s="60">
        <v>2356366</v>
      </c>
      <c r="H58" s="28">
        <f t="shared" si="6"/>
        <v>0.2339720990898648</v>
      </c>
      <c r="I58" s="58">
        <f t="shared" si="7"/>
        <v>10071141</v>
      </c>
    </row>
    <row r="59" spans="1:9" ht="12.75">
      <c r="A59" s="56">
        <v>55</v>
      </c>
      <c r="B59" s="59" t="s">
        <v>54</v>
      </c>
      <c r="C59" s="60">
        <v>21592933</v>
      </c>
      <c r="D59" s="28">
        <f t="shared" si="4"/>
        <v>0.119668065371764</v>
      </c>
      <c r="E59" s="60">
        <v>95610032</v>
      </c>
      <c r="F59" s="28">
        <f t="shared" si="5"/>
        <v>0.5298709332156242</v>
      </c>
      <c r="G59" s="60">
        <v>63237263</v>
      </c>
      <c r="H59" s="28">
        <f t="shared" si="6"/>
        <v>0.35046100141261183</v>
      </c>
      <c r="I59" s="58">
        <f t="shared" si="7"/>
        <v>180440228</v>
      </c>
    </row>
    <row r="60" spans="1:9" ht="12.75">
      <c r="A60" s="56">
        <v>56</v>
      </c>
      <c r="B60" s="57" t="s">
        <v>55</v>
      </c>
      <c r="C60" s="60">
        <v>3477371</v>
      </c>
      <c r="D60" s="28">
        <f t="shared" si="4"/>
        <v>0.12354643690404842</v>
      </c>
      <c r="E60" s="60">
        <v>17494433</v>
      </c>
      <c r="F60" s="28">
        <f t="shared" si="5"/>
        <v>0.6215542899525539</v>
      </c>
      <c r="G60" s="60">
        <v>7174463</v>
      </c>
      <c r="H60" s="28">
        <f t="shared" si="6"/>
        <v>0.25489927314339766</v>
      </c>
      <c r="I60" s="58">
        <f t="shared" si="7"/>
        <v>28146267</v>
      </c>
    </row>
    <row r="61" spans="1:9" ht="12.75">
      <c r="A61" s="56">
        <v>57</v>
      </c>
      <c r="B61" s="57" t="s">
        <v>56</v>
      </c>
      <c r="C61" s="60">
        <v>14745722</v>
      </c>
      <c r="D61" s="28">
        <f t="shared" si="4"/>
        <v>0.16556085960603317</v>
      </c>
      <c r="E61" s="60">
        <v>43113332</v>
      </c>
      <c r="F61" s="28">
        <f t="shared" si="5"/>
        <v>0.4840644836787441</v>
      </c>
      <c r="G61" s="60">
        <v>31206212</v>
      </c>
      <c r="H61" s="28">
        <f t="shared" si="6"/>
        <v>0.3503746567152227</v>
      </c>
      <c r="I61" s="58">
        <f t="shared" si="7"/>
        <v>89065266</v>
      </c>
    </row>
    <row r="62" spans="1:9" ht="12.75">
      <c r="A62" s="56">
        <v>58</v>
      </c>
      <c r="B62" s="57" t="s">
        <v>57</v>
      </c>
      <c r="C62" s="60">
        <v>17735066</v>
      </c>
      <c r="D62" s="28">
        <f t="shared" si="4"/>
        <v>0.19656277000611144</v>
      </c>
      <c r="E62" s="60">
        <v>55296663</v>
      </c>
      <c r="F62" s="28">
        <f t="shared" si="5"/>
        <v>0.6128686102084115</v>
      </c>
      <c r="G62" s="60">
        <v>17194238</v>
      </c>
      <c r="H62" s="28">
        <f t="shared" si="6"/>
        <v>0.19056861978547707</v>
      </c>
      <c r="I62" s="58">
        <f t="shared" si="7"/>
        <v>90225967</v>
      </c>
    </row>
    <row r="63" spans="1:9" ht="12.75">
      <c r="A63" s="56">
        <v>59</v>
      </c>
      <c r="B63" s="57" t="s">
        <v>58</v>
      </c>
      <c r="C63" s="60">
        <v>9127929</v>
      </c>
      <c r="D63" s="28">
        <f t="shared" si="4"/>
        <v>0.1641740276214878</v>
      </c>
      <c r="E63" s="60">
        <v>35703261</v>
      </c>
      <c r="F63" s="28">
        <f t="shared" si="5"/>
        <v>0.6421553188670933</v>
      </c>
      <c r="G63" s="60">
        <v>10767915</v>
      </c>
      <c r="H63" s="28">
        <f t="shared" si="6"/>
        <v>0.19367065351141893</v>
      </c>
      <c r="I63" s="58">
        <f t="shared" si="7"/>
        <v>55599105</v>
      </c>
    </row>
    <row r="64" spans="1:9" ht="15" customHeight="1">
      <c r="A64" s="56">
        <v>60</v>
      </c>
      <c r="B64" s="59" t="s">
        <v>59</v>
      </c>
      <c r="C64" s="60">
        <v>7719433</v>
      </c>
      <c r="D64" s="28">
        <f t="shared" si="4"/>
        <v>0.10238146568374125</v>
      </c>
      <c r="E64" s="60">
        <v>41625889</v>
      </c>
      <c r="F64" s="28">
        <f t="shared" si="5"/>
        <v>0.5520767556644021</v>
      </c>
      <c r="G64" s="60">
        <v>26053413</v>
      </c>
      <c r="H64" s="28">
        <f t="shared" si="6"/>
        <v>0.3455417786518567</v>
      </c>
      <c r="I64" s="58">
        <f t="shared" si="7"/>
        <v>75398735</v>
      </c>
    </row>
    <row r="65" spans="1:9" ht="15" customHeight="1">
      <c r="A65" s="56">
        <v>61</v>
      </c>
      <c r="B65" s="57" t="s">
        <v>60</v>
      </c>
      <c r="C65" s="60">
        <v>4072800</v>
      </c>
      <c r="D65" s="28">
        <f t="shared" si="4"/>
        <v>0.09250850339807709</v>
      </c>
      <c r="E65" s="60">
        <v>16082016</v>
      </c>
      <c r="F65" s="28">
        <f t="shared" si="5"/>
        <v>0.36528266347081373</v>
      </c>
      <c r="G65" s="60">
        <v>23871407</v>
      </c>
      <c r="H65" s="28">
        <f t="shared" si="6"/>
        <v>0.5422088331311091</v>
      </c>
      <c r="I65" s="58">
        <f t="shared" si="7"/>
        <v>44026223</v>
      </c>
    </row>
    <row r="66" spans="1:9" ht="12.75">
      <c r="A66" s="56">
        <v>62</v>
      </c>
      <c r="B66" s="57" t="s">
        <v>61</v>
      </c>
      <c r="C66" s="60">
        <v>2628536</v>
      </c>
      <c r="D66" s="28">
        <f t="shared" si="4"/>
        <v>0.12713138642072566</v>
      </c>
      <c r="E66" s="60">
        <v>13947919</v>
      </c>
      <c r="F66" s="28">
        <f t="shared" si="5"/>
        <v>0.6746030034034084</v>
      </c>
      <c r="G66" s="60">
        <v>4099289</v>
      </c>
      <c r="H66" s="28">
        <f t="shared" si="6"/>
        <v>0.19826561017586597</v>
      </c>
      <c r="I66" s="58">
        <f t="shared" si="7"/>
        <v>20675744</v>
      </c>
    </row>
    <row r="67" spans="1:9" ht="12.75">
      <c r="A67" s="56">
        <v>63</v>
      </c>
      <c r="B67" s="57" t="s">
        <v>62</v>
      </c>
      <c r="C67" s="60">
        <v>2854781</v>
      </c>
      <c r="D67" s="28">
        <f t="shared" si="4"/>
        <v>0.10039442032878863</v>
      </c>
      <c r="E67" s="60">
        <v>13051637</v>
      </c>
      <c r="F67" s="28">
        <f t="shared" si="5"/>
        <v>0.45898845864420773</v>
      </c>
      <c r="G67" s="60">
        <v>12529236</v>
      </c>
      <c r="H67" s="28">
        <f t="shared" si="6"/>
        <v>0.4406171210270036</v>
      </c>
      <c r="I67" s="58">
        <f t="shared" si="7"/>
        <v>28435654</v>
      </c>
    </row>
    <row r="68" spans="1:9" ht="12.75">
      <c r="A68" s="56">
        <v>64</v>
      </c>
      <c r="B68" s="57" t="s">
        <v>63</v>
      </c>
      <c r="C68" s="60">
        <v>3300857</v>
      </c>
      <c r="D68" s="28">
        <f t="shared" si="4"/>
        <v>0.12216440288182805</v>
      </c>
      <c r="E68" s="60">
        <v>16071134</v>
      </c>
      <c r="F68" s="28">
        <f t="shared" si="5"/>
        <v>0.594791137193718</v>
      </c>
      <c r="G68" s="60">
        <v>7647803</v>
      </c>
      <c r="H68" s="28">
        <f t="shared" si="6"/>
        <v>0.28304445992445393</v>
      </c>
      <c r="I68" s="58">
        <f t="shared" si="7"/>
        <v>27019794</v>
      </c>
    </row>
    <row r="69" spans="1:9" ht="12.75">
      <c r="A69" s="56">
        <v>65</v>
      </c>
      <c r="B69" s="59" t="s">
        <v>64</v>
      </c>
      <c r="C69" s="60">
        <v>17324568</v>
      </c>
      <c r="D69" s="28">
        <f>C69/$I69</f>
        <v>0.17261190432313483</v>
      </c>
      <c r="E69" s="60">
        <v>40791783</v>
      </c>
      <c r="F69" s="28">
        <f>E69/$I69</f>
        <v>0.40642556538010516</v>
      </c>
      <c r="G69" s="60">
        <v>42250817</v>
      </c>
      <c r="H69" s="28">
        <f>G69/$I69</f>
        <v>0.42096253029676</v>
      </c>
      <c r="I69" s="58">
        <f t="shared" si="7"/>
        <v>100367168</v>
      </c>
    </row>
    <row r="70" spans="1:9" ht="12.75">
      <c r="A70" s="56">
        <v>66</v>
      </c>
      <c r="B70" s="57" t="s">
        <v>65</v>
      </c>
      <c r="C70" s="60">
        <v>5243913</v>
      </c>
      <c r="D70" s="28">
        <f>C70/$I70</f>
        <v>0.18434024712127048</v>
      </c>
      <c r="E70" s="60">
        <v>15261120</v>
      </c>
      <c r="F70" s="28">
        <f>E70/$I70</f>
        <v>0.5364769842953846</v>
      </c>
      <c r="G70" s="60">
        <v>7941891</v>
      </c>
      <c r="H70" s="36">
        <f>G70/$I70</f>
        <v>0.2791827685833449</v>
      </c>
      <c r="I70" s="58">
        <f t="shared" si="7"/>
        <v>28446924</v>
      </c>
    </row>
    <row r="71" spans="1:9" ht="12" customHeight="1">
      <c r="A71" s="56">
        <v>67</v>
      </c>
      <c r="B71" s="57" t="s">
        <v>66</v>
      </c>
      <c r="C71" s="60">
        <v>2536732</v>
      </c>
      <c r="D71" s="28">
        <f>C71/$I71</f>
        <v>0.05360027696754347</v>
      </c>
      <c r="E71" s="60">
        <v>22824627</v>
      </c>
      <c r="F71" s="28">
        <f>E71/$I71</f>
        <v>0.4822765388227337</v>
      </c>
      <c r="G71" s="60">
        <v>21965486</v>
      </c>
      <c r="H71" s="28">
        <f>G71/$I71</f>
        <v>0.4641231842097228</v>
      </c>
      <c r="I71" s="58">
        <f t="shared" si="7"/>
        <v>47326845</v>
      </c>
    </row>
    <row r="72" spans="1:9" s="46" customFormat="1" ht="12.75">
      <c r="A72" s="56">
        <v>68</v>
      </c>
      <c r="B72" s="57" t="s">
        <v>67</v>
      </c>
      <c r="C72" s="60">
        <v>3403591</v>
      </c>
      <c r="D72" s="28">
        <f>C72/$I72</f>
        <v>0.14236706833030838</v>
      </c>
      <c r="E72" s="60">
        <v>13435284</v>
      </c>
      <c r="F72" s="28">
        <f>E72/$I72</f>
        <v>0.5619776275307752</v>
      </c>
      <c r="G72" s="60">
        <v>7068276</v>
      </c>
      <c r="H72" s="28">
        <f>G72/$I72</f>
        <v>0.29565530413891644</v>
      </c>
      <c r="I72" s="58">
        <f t="shared" si="7"/>
        <v>23907151</v>
      </c>
    </row>
    <row r="73" spans="1:9" ht="12.75">
      <c r="A73" s="43">
        <v>69</v>
      </c>
      <c r="B73" s="32" t="s">
        <v>121</v>
      </c>
      <c r="C73" s="60">
        <v>1836345</v>
      </c>
      <c r="D73" s="55">
        <f>C73/$I73</f>
        <v>0.06892716814322386</v>
      </c>
      <c r="E73" s="60">
        <v>16849514</v>
      </c>
      <c r="F73" s="55">
        <f>E73/$I73</f>
        <v>0.6324461278297948</v>
      </c>
      <c r="G73" s="60">
        <v>7955958</v>
      </c>
      <c r="H73" s="55">
        <f>G73/$I73</f>
        <v>0.2986267040269813</v>
      </c>
      <c r="I73" s="54">
        <f t="shared" si="7"/>
        <v>26641817</v>
      </c>
    </row>
    <row r="74" spans="1:9" ht="12.75">
      <c r="A74" s="33"/>
      <c r="B74" s="34" t="s">
        <v>106</v>
      </c>
      <c r="C74" s="24">
        <f>SUM(C5:C73)</f>
        <v>1027689198</v>
      </c>
      <c r="D74" s="29">
        <f>C74/$I74</f>
        <v>0.14248880819930598</v>
      </c>
      <c r="E74" s="24">
        <f>SUM(E5:E73)</f>
        <v>3309297116</v>
      </c>
      <c r="F74" s="29">
        <f>E74/$I74</f>
        <v>0.4588330819803367</v>
      </c>
      <c r="G74" s="24">
        <f>SUM(G5:G73)</f>
        <v>2875434163</v>
      </c>
      <c r="H74" s="29">
        <f>G74/$I74</f>
        <v>0.39867810982035734</v>
      </c>
      <c r="I74" s="24">
        <f>SUM(I5:I73)</f>
        <v>7212420477</v>
      </c>
    </row>
    <row r="75" spans="1:9" ht="12.75">
      <c r="A75" s="10"/>
      <c r="B75" s="11"/>
      <c r="C75" s="11"/>
      <c r="D75" s="11"/>
      <c r="E75" s="11"/>
      <c r="F75" s="11"/>
      <c r="G75" s="11"/>
      <c r="H75" s="11"/>
      <c r="I75" s="16"/>
    </row>
    <row r="76" spans="1:9" ht="12.75">
      <c r="A76" s="67">
        <v>318</v>
      </c>
      <c r="B76" s="68" t="s">
        <v>68</v>
      </c>
      <c r="C76" s="69">
        <v>61252</v>
      </c>
      <c r="D76" s="70">
        <f>C76/$I76</f>
        <v>0.005058286904593006</v>
      </c>
      <c r="E76" s="69">
        <v>6638085</v>
      </c>
      <c r="F76" s="70">
        <f>E76/$I76</f>
        <v>0.5481835438365321</v>
      </c>
      <c r="G76" s="69">
        <v>5409901</v>
      </c>
      <c r="H76" s="70">
        <f>G76/$I76</f>
        <v>0.4467581692588749</v>
      </c>
      <c r="I76" s="69">
        <f>C76+E76+G76</f>
        <v>12109238</v>
      </c>
    </row>
    <row r="77" spans="1:9" ht="12.75">
      <c r="A77" s="43">
        <v>319</v>
      </c>
      <c r="B77" s="66" t="s">
        <v>69</v>
      </c>
      <c r="C77" s="54">
        <v>89118</v>
      </c>
      <c r="D77" s="27">
        <f>C77/$I77</f>
        <v>0.0266140664709589</v>
      </c>
      <c r="E77" s="54">
        <v>2173420</v>
      </c>
      <c r="F77" s="27">
        <f>E77/$I77</f>
        <v>0.6490669039847335</v>
      </c>
      <c r="G77" s="54">
        <v>1085992</v>
      </c>
      <c r="H77" s="27">
        <f>G77/$I77</f>
        <v>0.3243190295443075</v>
      </c>
      <c r="I77" s="54">
        <f>C77+E77+G77</f>
        <v>3348530</v>
      </c>
    </row>
    <row r="78" spans="1:9" ht="12.75">
      <c r="A78" s="12"/>
      <c r="B78" s="13" t="s">
        <v>70</v>
      </c>
      <c r="C78" s="25">
        <f>SUM(C76:C77)</f>
        <v>150370</v>
      </c>
      <c r="D78" s="30">
        <f>C78/$I78</f>
        <v>0.009727795112463843</v>
      </c>
      <c r="E78" s="25">
        <f>SUM(E76:E77)</f>
        <v>8811505</v>
      </c>
      <c r="F78" s="30">
        <f>E78/$I78</f>
        <v>0.5700373430368473</v>
      </c>
      <c r="G78" s="24">
        <f>SUM(G76:G77)</f>
        <v>6495893</v>
      </c>
      <c r="H78" s="30">
        <f>G78/$I78</f>
        <v>0.4202348618506889</v>
      </c>
      <c r="I78" s="24">
        <f>SUM(I76:I77)</f>
        <v>15457768</v>
      </c>
    </row>
    <row r="79" spans="1:9" ht="12.75">
      <c r="A79" s="10"/>
      <c r="B79" s="11"/>
      <c r="C79" s="11"/>
      <c r="D79" s="11"/>
      <c r="E79" s="11"/>
      <c r="F79" s="11"/>
      <c r="G79" s="11"/>
      <c r="H79" s="11"/>
      <c r="I79" s="16"/>
    </row>
    <row r="80" spans="1:9" ht="12.75">
      <c r="A80" s="42">
        <v>321</v>
      </c>
      <c r="B80" s="71" t="s">
        <v>71</v>
      </c>
      <c r="C80" s="58">
        <v>589203</v>
      </c>
      <c r="D80" s="45">
        <f aca="true" t="shared" si="8" ref="D80:D88">C80/$I80</f>
        <v>0.17581520757994823</v>
      </c>
      <c r="E80" s="58">
        <v>2741780</v>
      </c>
      <c r="F80" s="45">
        <f aca="true" t="shared" si="9" ref="F80:F88">E80/$I80</f>
        <v>0.8181333425636842</v>
      </c>
      <c r="G80" s="58">
        <v>20280</v>
      </c>
      <c r="H80" s="45">
        <f aca="true" t="shared" si="10" ref="H80:H88">G80/$I80</f>
        <v>0.006051449856367584</v>
      </c>
      <c r="I80" s="58">
        <f aca="true" t="shared" si="11" ref="I80:I87">C80+E80+G80</f>
        <v>3351263</v>
      </c>
    </row>
    <row r="81" spans="1:9" ht="12.75">
      <c r="A81" s="56">
        <v>329</v>
      </c>
      <c r="B81" s="57" t="s">
        <v>72</v>
      </c>
      <c r="C81" s="58">
        <v>271716</v>
      </c>
      <c r="D81" s="28">
        <f t="shared" si="8"/>
        <v>0.07403961935467522</v>
      </c>
      <c r="E81" s="58">
        <v>3313515</v>
      </c>
      <c r="F81" s="28">
        <f t="shared" si="9"/>
        <v>0.9028963672584855</v>
      </c>
      <c r="G81" s="58">
        <v>84642</v>
      </c>
      <c r="H81" s="28">
        <f t="shared" si="10"/>
        <v>0.023064013386839274</v>
      </c>
      <c r="I81" s="58">
        <f t="shared" si="11"/>
        <v>3669873</v>
      </c>
    </row>
    <row r="82" spans="1:9" ht="12.75">
      <c r="A82" s="56">
        <v>331</v>
      </c>
      <c r="B82" s="57" t="s">
        <v>73</v>
      </c>
      <c r="C82" s="58">
        <v>351684</v>
      </c>
      <c r="D82" s="28">
        <f t="shared" si="8"/>
        <v>0.07766142142987431</v>
      </c>
      <c r="E82" s="58">
        <v>3526083</v>
      </c>
      <c r="F82" s="28">
        <f t="shared" si="9"/>
        <v>0.7786553208554142</v>
      </c>
      <c r="G82" s="58">
        <v>650659</v>
      </c>
      <c r="H82" s="28">
        <f t="shared" si="10"/>
        <v>0.14368325771471147</v>
      </c>
      <c r="I82" s="58">
        <f t="shared" si="11"/>
        <v>4528426</v>
      </c>
    </row>
    <row r="83" spans="1:9" ht="12.75">
      <c r="A83" s="56">
        <v>333</v>
      </c>
      <c r="B83" s="57" t="s">
        <v>74</v>
      </c>
      <c r="C83" s="58">
        <v>572719</v>
      </c>
      <c r="D83" s="28">
        <f t="shared" si="8"/>
        <v>0.10500526842376132</v>
      </c>
      <c r="E83" s="58">
        <v>4368277</v>
      </c>
      <c r="F83" s="28">
        <f t="shared" si="9"/>
        <v>0.8009025349854689</v>
      </c>
      <c r="G83" s="58">
        <v>513197</v>
      </c>
      <c r="H83" s="28">
        <f t="shared" si="10"/>
        <v>0.0940921965907697</v>
      </c>
      <c r="I83" s="58">
        <f t="shared" si="11"/>
        <v>5454193</v>
      </c>
    </row>
    <row r="84" spans="1:9" ht="12.75">
      <c r="A84" s="43">
        <v>336</v>
      </c>
      <c r="B84" s="66" t="s">
        <v>75</v>
      </c>
      <c r="C84" s="54">
        <v>421972</v>
      </c>
      <c r="D84" s="55">
        <f t="shared" si="8"/>
        <v>0.09012904045716824</v>
      </c>
      <c r="E84" s="54">
        <v>3943536</v>
      </c>
      <c r="F84" s="55">
        <f t="shared" si="9"/>
        <v>0.8423002371918028</v>
      </c>
      <c r="G84" s="54">
        <v>316357</v>
      </c>
      <c r="H84" s="55">
        <f t="shared" si="10"/>
        <v>0.06757072235102891</v>
      </c>
      <c r="I84" s="54">
        <f t="shared" si="11"/>
        <v>4681865</v>
      </c>
    </row>
    <row r="85" spans="1:9" ht="12.75">
      <c r="A85" s="56">
        <v>337</v>
      </c>
      <c r="B85" s="57" t="s">
        <v>76</v>
      </c>
      <c r="C85" s="58">
        <v>3390543</v>
      </c>
      <c r="D85" s="28">
        <f t="shared" si="8"/>
        <v>0.28415989387699137</v>
      </c>
      <c r="E85" s="58">
        <v>8249556</v>
      </c>
      <c r="F85" s="28">
        <f t="shared" si="9"/>
        <v>0.6913916023162949</v>
      </c>
      <c r="G85" s="58">
        <v>291715</v>
      </c>
      <c r="H85" s="28">
        <f t="shared" si="10"/>
        <v>0.024448503806713717</v>
      </c>
      <c r="I85" s="58">
        <f t="shared" si="11"/>
        <v>11931814</v>
      </c>
    </row>
    <row r="86" spans="1:9" s="46" customFormat="1" ht="12.75">
      <c r="A86" s="56">
        <v>339</v>
      </c>
      <c r="B86" s="59" t="s">
        <v>77</v>
      </c>
      <c r="C86" s="58">
        <v>895465</v>
      </c>
      <c r="D86" s="28">
        <f t="shared" si="8"/>
        <v>0.25186480055353355</v>
      </c>
      <c r="E86" s="58">
        <v>2576167</v>
      </c>
      <c r="F86" s="28">
        <f t="shared" si="9"/>
        <v>0.7245908970731351</v>
      </c>
      <c r="G86" s="58">
        <v>83708</v>
      </c>
      <c r="H86" s="28">
        <f t="shared" si="10"/>
        <v>0.023544302373331383</v>
      </c>
      <c r="I86" s="58">
        <f t="shared" si="11"/>
        <v>3555340</v>
      </c>
    </row>
    <row r="87" spans="1:9" ht="12.75">
      <c r="A87" s="43">
        <v>340</v>
      </c>
      <c r="B87" s="44" t="s">
        <v>108</v>
      </c>
      <c r="C87" s="54">
        <v>139544</v>
      </c>
      <c r="D87" s="27">
        <f t="shared" si="8"/>
        <v>0.08001431202508275</v>
      </c>
      <c r="E87" s="54">
        <v>898947</v>
      </c>
      <c r="F87" s="27">
        <f t="shared" si="9"/>
        <v>0.5154548081752857</v>
      </c>
      <c r="G87" s="54">
        <v>705497</v>
      </c>
      <c r="H87" s="27">
        <f t="shared" si="10"/>
        <v>0.40453087979963165</v>
      </c>
      <c r="I87" s="61">
        <f t="shared" si="11"/>
        <v>1743988</v>
      </c>
    </row>
    <row r="88" spans="1:9" ht="12.75">
      <c r="A88" s="12"/>
      <c r="B88" s="13" t="s">
        <v>78</v>
      </c>
      <c r="C88" s="26">
        <f>SUM(C80:C87)</f>
        <v>6632846</v>
      </c>
      <c r="D88" s="30">
        <f t="shared" si="8"/>
        <v>0.17043673880165056</v>
      </c>
      <c r="E88" s="26">
        <f>SUM(E80:E87)</f>
        <v>29617861</v>
      </c>
      <c r="F88" s="31">
        <f t="shared" si="9"/>
        <v>0.7610566624222231</v>
      </c>
      <c r="G88" s="26">
        <f>SUM(G80:G87)</f>
        <v>2666055</v>
      </c>
      <c r="H88" s="31">
        <f t="shared" si="10"/>
        <v>0.06850659877612633</v>
      </c>
      <c r="I88" s="26">
        <f>SUM(I80:I87)</f>
        <v>38916762</v>
      </c>
    </row>
    <row r="89" spans="1:9" ht="12.75">
      <c r="A89" s="10"/>
      <c r="B89" s="11"/>
      <c r="C89" s="11"/>
      <c r="D89" s="11"/>
      <c r="E89" s="11"/>
      <c r="F89" s="11"/>
      <c r="G89" s="11"/>
      <c r="H89" s="11"/>
      <c r="I89" s="16"/>
    </row>
    <row r="90" spans="1:9" ht="12.75" customHeight="1">
      <c r="A90" s="47">
        <v>300</v>
      </c>
      <c r="B90" s="72" t="s">
        <v>79</v>
      </c>
      <c r="C90" s="58">
        <v>1177299</v>
      </c>
      <c r="D90" s="45">
        <f aca="true" t="shared" si="12" ref="D90:D117">C90/$I90</f>
        <v>0.21151054553346407</v>
      </c>
      <c r="E90" s="58">
        <v>1828763</v>
      </c>
      <c r="F90" s="45">
        <f aca="true" t="shared" si="13" ref="F90:F117">E90/$I90</f>
        <v>0.3285509116897359</v>
      </c>
      <c r="G90" s="58">
        <v>2560086</v>
      </c>
      <c r="H90" s="45">
        <f aca="true" t="shared" si="14" ref="H90:H117">G90/$I90</f>
        <v>0.4599385427768</v>
      </c>
      <c r="I90" s="58">
        <f aca="true" t="shared" si="15" ref="I90:I116">C90+E90+G90</f>
        <v>5566148</v>
      </c>
    </row>
    <row r="91" spans="1:9" ht="12.75">
      <c r="A91" s="50">
        <v>300</v>
      </c>
      <c r="B91" s="76" t="s">
        <v>80</v>
      </c>
      <c r="C91" s="58">
        <v>996553</v>
      </c>
      <c r="D91" s="28">
        <f t="shared" si="12"/>
        <v>0.2692199008437359</v>
      </c>
      <c r="E91" s="58">
        <v>1214245</v>
      </c>
      <c r="F91" s="28">
        <f t="shared" si="13"/>
        <v>0.3280296366575608</v>
      </c>
      <c r="G91" s="58">
        <v>1490834</v>
      </c>
      <c r="H91" s="28">
        <f t="shared" si="14"/>
        <v>0.4027504624987033</v>
      </c>
      <c r="I91" s="58">
        <f t="shared" si="15"/>
        <v>3701632</v>
      </c>
    </row>
    <row r="92" spans="1:9" ht="12.75" customHeight="1">
      <c r="A92" s="50">
        <v>385</v>
      </c>
      <c r="B92" s="76" t="s">
        <v>109</v>
      </c>
      <c r="C92" s="58">
        <v>322373</v>
      </c>
      <c r="D92" s="28">
        <f t="shared" si="12"/>
        <v>0.20002109580286592</v>
      </c>
      <c r="E92" s="58">
        <v>386296</v>
      </c>
      <c r="F92" s="28">
        <f t="shared" si="13"/>
        <v>0.23968306658517896</v>
      </c>
      <c r="G92" s="58">
        <v>903026</v>
      </c>
      <c r="H92" s="28">
        <f t="shared" si="14"/>
        <v>0.5602958376119551</v>
      </c>
      <c r="I92" s="58">
        <f t="shared" si="15"/>
        <v>1611695</v>
      </c>
    </row>
    <row r="93" spans="1:9" ht="12.75" customHeight="1">
      <c r="A93" s="50">
        <v>386</v>
      </c>
      <c r="B93" s="76" t="s">
        <v>110</v>
      </c>
      <c r="C93" s="58">
        <v>673020</v>
      </c>
      <c r="D93" s="28">
        <f t="shared" si="12"/>
        <v>0.18218677731454924</v>
      </c>
      <c r="E93" s="58">
        <v>1156838</v>
      </c>
      <c r="F93" s="28">
        <f t="shared" si="13"/>
        <v>0.3131564992050883</v>
      </c>
      <c r="G93" s="58">
        <v>1864263</v>
      </c>
      <c r="H93" s="28">
        <f t="shared" si="14"/>
        <v>0.5046567234803625</v>
      </c>
      <c r="I93" s="58">
        <f t="shared" si="15"/>
        <v>3694121</v>
      </c>
    </row>
    <row r="94" spans="1:9" ht="12.75">
      <c r="A94" s="51">
        <v>387</v>
      </c>
      <c r="B94" s="75" t="s">
        <v>111</v>
      </c>
      <c r="C94" s="54">
        <v>516048</v>
      </c>
      <c r="D94" s="55">
        <f t="shared" si="12"/>
        <v>0.37751368908494365</v>
      </c>
      <c r="E94" s="54">
        <v>343924</v>
      </c>
      <c r="F94" s="55">
        <f t="shared" si="13"/>
        <v>0.2515967855797332</v>
      </c>
      <c r="G94" s="54">
        <v>506993</v>
      </c>
      <c r="H94" s="55">
        <f t="shared" si="14"/>
        <v>0.37088952533532316</v>
      </c>
      <c r="I94" s="54">
        <f t="shared" si="15"/>
        <v>1366965</v>
      </c>
    </row>
    <row r="95" spans="1:9" ht="12.75">
      <c r="A95" s="47">
        <v>388</v>
      </c>
      <c r="B95" s="73" t="s">
        <v>112</v>
      </c>
      <c r="C95" s="74">
        <v>514872</v>
      </c>
      <c r="D95" s="28">
        <f t="shared" si="12"/>
        <v>0.12779201903010784</v>
      </c>
      <c r="E95" s="74">
        <v>1776432</v>
      </c>
      <c r="F95" s="28">
        <f t="shared" si="13"/>
        <v>0.4409131433631903</v>
      </c>
      <c r="G95" s="74">
        <v>1737680</v>
      </c>
      <c r="H95" s="28">
        <f t="shared" si="14"/>
        <v>0.43129483760670184</v>
      </c>
      <c r="I95" s="58">
        <f t="shared" si="15"/>
        <v>4028984</v>
      </c>
    </row>
    <row r="96" spans="1:9" ht="12.75">
      <c r="A96" s="50">
        <v>389</v>
      </c>
      <c r="B96" s="76" t="s">
        <v>113</v>
      </c>
      <c r="C96" s="58">
        <v>1073121</v>
      </c>
      <c r="D96" s="28">
        <f t="shared" si="12"/>
        <v>0.24171389842358593</v>
      </c>
      <c r="E96" s="58">
        <v>1776993</v>
      </c>
      <c r="F96" s="28">
        <f t="shared" si="13"/>
        <v>0.40025673293265457</v>
      </c>
      <c r="G96" s="58">
        <v>1589519</v>
      </c>
      <c r="H96" s="28">
        <f t="shared" si="14"/>
        <v>0.3580293686437595</v>
      </c>
      <c r="I96" s="58">
        <f t="shared" si="15"/>
        <v>4439633</v>
      </c>
    </row>
    <row r="97" spans="1:9" ht="12.75">
      <c r="A97" s="50">
        <v>390</v>
      </c>
      <c r="B97" s="76" t="s">
        <v>81</v>
      </c>
      <c r="C97" s="58">
        <v>1881466</v>
      </c>
      <c r="D97" s="28">
        <f t="shared" si="12"/>
        <v>0.2458141914239281</v>
      </c>
      <c r="E97" s="58">
        <v>2298774</v>
      </c>
      <c r="F97" s="28">
        <f t="shared" si="13"/>
        <v>0.3003356276841298</v>
      </c>
      <c r="G97" s="58">
        <v>3473777</v>
      </c>
      <c r="H97" s="28">
        <f t="shared" si="14"/>
        <v>0.4538501808919421</v>
      </c>
      <c r="I97" s="58">
        <f t="shared" si="15"/>
        <v>7654017</v>
      </c>
    </row>
    <row r="98" spans="1:9" ht="12.75">
      <c r="A98" s="50">
        <v>391</v>
      </c>
      <c r="B98" s="76" t="s">
        <v>82</v>
      </c>
      <c r="C98" s="58">
        <v>1629909</v>
      </c>
      <c r="D98" s="28">
        <f t="shared" si="12"/>
        <v>0.29162708010602223</v>
      </c>
      <c r="E98" s="58">
        <v>1474357</v>
      </c>
      <c r="F98" s="28">
        <f t="shared" si="13"/>
        <v>0.2637953572523832</v>
      </c>
      <c r="G98" s="58">
        <v>2484752</v>
      </c>
      <c r="H98" s="28">
        <f t="shared" si="14"/>
        <v>0.44457756264159465</v>
      </c>
      <c r="I98" s="58">
        <f t="shared" si="15"/>
        <v>5589018</v>
      </c>
    </row>
    <row r="99" spans="1:9" ht="12.75">
      <c r="A99" s="51">
        <v>392</v>
      </c>
      <c r="B99" s="75" t="s">
        <v>119</v>
      </c>
      <c r="C99" s="54">
        <v>624707</v>
      </c>
      <c r="D99" s="55">
        <f t="shared" si="12"/>
        <v>0.17336521789324352</v>
      </c>
      <c r="E99" s="54">
        <v>1382846</v>
      </c>
      <c r="F99" s="55">
        <f t="shared" si="13"/>
        <v>0.3837597435322483</v>
      </c>
      <c r="G99" s="54">
        <v>1595863</v>
      </c>
      <c r="H99" s="55">
        <f t="shared" si="14"/>
        <v>0.44287503857450816</v>
      </c>
      <c r="I99" s="54">
        <f t="shared" si="15"/>
        <v>3603416</v>
      </c>
    </row>
    <row r="100" spans="1:9" ht="12.75">
      <c r="A100" s="48">
        <v>392</v>
      </c>
      <c r="B100" s="49" t="s">
        <v>118</v>
      </c>
      <c r="C100" s="74">
        <v>626935</v>
      </c>
      <c r="D100" s="28">
        <f t="shared" si="12"/>
        <v>0.277696325523957</v>
      </c>
      <c r="E100" s="74">
        <v>827157</v>
      </c>
      <c r="F100" s="28">
        <f t="shared" si="13"/>
        <v>0.3663832128233704</v>
      </c>
      <c r="G100" s="74">
        <v>803536</v>
      </c>
      <c r="H100" s="28">
        <f t="shared" si="14"/>
        <v>0.3559204616526726</v>
      </c>
      <c r="I100" s="58">
        <f t="shared" si="15"/>
        <v>2257628</v>
      </c>
    </row>
    <row r="101" spans="1:9" ht="12.75">
      <c r="A101" s="50">
        <v>393</v>
      </c>
      <c r="B101" s="76" t="s">
        <v>83</v>
      </c>
      <c r="C101" s="58">
        <v>2443807</v>
      </c>
      <c r="D101" s="28">
        <f t="shared" si="12"/>
        <v>0.28819240036529264</v>
      </c>
      <c r="E101" s="58">
        <v>3397710</v>
      </c>
      <c r="F101" s="28">
        <f t="shared" si="13"/>
        <v>0.4006839331604986</v>
      </c>
      <c r="G101" s="58">
        <v>2638259</v>
      </c>
      <c r="H101" s="28">
        <f t="shared" si="14"/>
        <v>0.31112366647420875</v>
      </c>
      <c r="I101" s="58">
        <f t="shared" si="15"/>
        <v>8479776</v>
      </c>
    </row>
    <row r="102" spans="1:9" ht="12.75">
      <c r="A102" s="50">
        <v>394</v>
      </c>
      <c r="B102" s="76" t="s">
        <v>114</v>
      </c>
      <c r="C102" s="58">
        <v>56334</v>
      </c>
      <c r="D102" s="28">
        <f t="shared" si="12"/>
        <v>0.015542343187430164</v>
      </c>
      <c r="E102" s="58">
        <v>1408276</v>
      </c>
      <c r="F102" s="28">
        <f t="shared" si="13"/>
        <v>0.38853816335821</v>
      </c>
      <c r="G102" s="58">
        <v>2159940</v>
      </c>
      <c r="H102" s="28">
        <f t="shared" si="14"/>
        <v>0.5959194934543599</v>
      </c>
      <c r="I102" s="58">
        <f t="shared" si="15"/>
        <v>3624550</v>
      </c>
    </row>
    <row r="103" spans="1:9" ht="12.75">
      <c r="A103" s="50">
        <v>395</v>
      </c>
      <c r="B103" s="76" t="s">
        <v>84</v>
      </c>
      <c r="C103" s="58">
        <v>2478503</v>
      </c>
      <c r="D103" s="28">
        <f t="shared" si="12"/>
        <v>0.34668513600293854</v>
      </c>
      <c r="E103" s="58">
        <v>1882356</v>
      </c>
      <c r="F103" s="28">
        <f t="shared" si="13"/>
        <v>0.2632979850603156</v>
      </c>
      <c r="G103" s="58">
        <v>2788288</v>
      </c>
      <c r="H103" s="28">
        <f t="shared" si="14"/>
        <v>0.39001687893674586</v>
      </c>
      <c r="I103" s="58">
        <f t="shared" si="15"/>
        <v>7149147</v>
      </c>
    </row>
    <row r="104" spans="1:9" ht="12.75">
      <c r="A104" s="51">
        <v>395</v>
      </c>
      <c r="B104" s="75" t="s">
        <v>85</v>
      </c>
      <c r="C104" s="54">
        <v>2321432</v>
      </c>
      <c r="D104" s="55">
        <f t="shared" si="12"/>
        <v>0.32172925915008044</v>
      </c>
      <c r="E104" s="54">
        <v>1871488</v>
      </c>
      <c r="F104" s="55">
        <f t="shared" si="13"/>
        <v>0.25937113288188746</v>
      </c>
      <c r="G104" s="54">
        <v>3022563</v>
      </c>
      <c r="H104" s="55">
        <f t="shared" si="14"/>
        <v>0.41889960796803205</v>
      </c>
      <c r="I104" s="54">
        <f t="shared" si="15"/>
        <v>7215483</v>
      </c>
    </row>
    <row r="105" spans="1:9" ht="12.75">
      <c r="A105" s="47">
        <v>395</v>
      </c>
      <c r="B105" s="73" t="s">
        <v>86</v>
      </c>
      <c r="C105" s="74">
        <v>1958024</v>
      </c>
      <c r="D105" s="28">
        <f t="shared" si="12"/>
        <v>0.3363384120727176</v>
      </c>
      <c r="E105" s="74">
        <v>1600222</v>
      </c>
      <c r="F105" s="28">
        <f t="shared" si="13"/>
        <v>0.27487718559314306</v>
      </c>
      <c r="G105" s="74">
        <v>2263343</v>
      </c>
      <c r="H105" s="28">
        <f t="shared" si="14"/>
        <v>0.38878440233413936</v>
      </c>
      <c r="I105" s="58">
        <f t="shared" si="15"/>
        <v>5821589</v>
      </c>
    </row>
    <row r="106" spans="1:9" ht="12.75">
      <c r="A106" s="50">
        <v>395</v>
      </c>
      <c r="B106" s="76" t="s">
        <v>87</v>
      </c>
      <c r="C106" s="58">
        <v>1575603</v>
      </c>
      <c r="D106" s="28">
        <f t="shared" si="12"/>
        <v>0.30391618286939076</v>
      </c>
      <c r="E106" s="58">
        <v>1654355</v>
      </c>
      <c r="F106" s="28">
        <f t="shared" si="13"/>
        <v>0.31910656219294514</v>
      </c>
      <c r="G106" s="58">
        <v>1954376</v>
      </c>
      <c r="H106" s="28">
        <f t="shared" si="14"/>
        <v>0.3769772549376641</v>
      </c>
      <c r="I106" s="58">
        <f t="shared" si="15"/>
        <v>5184334</v>
      </c>
    </row>
    <row r="107" spans="1:9" ht="12.75">
      <c r="A107" s="77">
        <v>395</v>
      </c>
      <c r="B107" s="78" t="s">
        <v>88</v>
      </c>
      <c r="C107" s="58">
        <v>3838662</v>
      </c>
      <c r="D107" s="28">
        <f t="shared" si="12"/>
        <v>0.3311829994207454</v>
      </c>
      <c r="E107" s="58">
        <v>2985710</v>
      </c>
      <c r="F107" s="28">
        <f t="shared" si="13"/>
        <v>0.2575940244805387</v>
      </c>
      <c r="G107" s="58">
        <v>4766386</v>
      </c>
      <c r="H107" s="28">
        <f t="shared" si="14"/>
        <v>0.4112229760987159</v>
      </c>
      <c r="I107" s="58">
        <f t="shared" si="15"/>
        <v>11590758</v>
      </c>
    </row>
    <row r="108" spans="1:9" ht="12.75">
      <c r="A108" s="50">
        <v>395</v>
      </c>
      <c r="B108" s="76" t="s">
        <v>89</v>
      </c>
      <c r="C108" s="58">
        <v>1806301</v>
      </c>
      <c r="D108" s="28">
        <f t="shared" si="12"/>
        <v>0.2941496607501846</v>
      </c>
      <c r="E108" s="58">
        <v>1810813</v>
      </c>
      <c r="F108" s="28">
        <f t="shared" si="13"/>
        <v>0.2948844238208494</v>
      </c>
      <c r="G108" s="58">
        <v>2523641</v>
      </c>
      <c r="H108" s="28">
        <f t="shared" si="14"/>
        <v>0.410965915428966</v>
      </c>
      <c r="I108" s="58">
        <f t="shared" si="15"/>
        <v>6140755</v>
      </c>
    </row>
    <row r="109" spans="1:9" ht="12.75">
      <c r="A109" s="51">
        <v>395</v>
      </c>
      <c r="B109" s="75" t="s">
        <v>115</v>
      </c>
      <c r="C109" s="54">
        <v>542032</v>
      </c>
      <c r="D109" s="55">
        <f t="shared" si="12"/>
        <v>0.23815103771922772</v>
      </c>
      <c r="E109" s="54">
        <v>722869</v>
      </c>
      <c r="F109" s="55">
        <f t="shared" si="13"/>
        <v>0.3176048692421488</v>
      </c>
      <c r="G109" s="54">
        <v>1011100</v>
      </c>
      <c r="H109" s="55">
        <f t="shared" si="14"/>
        <v>0.44424409303862344</v>
      </c>
      <c r="I109" s="54">
        <f t="shared" si="15"/>
        <v>2276001</v>
      </c>
    </row>
    <row r="110" spans="1:9" ht="12.75">
      <c r="A110" s="47">
        <v>396</v>
      </c>
      <c r="B110" s="73" t="s">
        <v>90</v>
      </c>
      <c r="C110" s="74">
        <v>249263624</v>
      </c>
      <c r="D110" s="28">
        <f t="shared" si="12"/>
        <v>0.6231451545158769</v>
      </c>
      <c r="E110" s="74">
        <v>67256698</v>
      </c>
      <c r="F110" s="28">
        <f t="shared" si="13"/>
        <v>0.1681379930006862</v>
      </c>
      <c r="G110" s="74">
        <v>83488604</v>
      </c>
      <c r="H110" s="28">
        <f t="shared" si="14"/>
        <v>0.20871685248343683</v>
      </c>
      <c r="I110" s="58">
        <f t="shared" si="15"/>
        <v>400008926</v>
      </c>
    </row>
    <row r="111" spans="1:9" ht="12.75">
      <c r="A111" s="50">
        <v>397</v>
      </c>
      <c r="B111" s="76" t="s">
        <v>91</v>
      </c>
      <c r="C111" s="58">
        <v>1797530</v>
      </c>
      <c r="D111" s="28">
        <f t="shared" si="12"/>
        <v>0.4320598177134598</v>
      </c>
      <c r="E111" s="58">
        <v>861786</v>
      </c>
      <c r="F111" s="28">
        <f t="shared" si="13"/>
        <v>0.20714152312785417</v>
      </c>
      <c r="G111" s="58">
        <v>1501057</v>
      </c>
      <c r="H111" s="28">
        <f t="shared" si="14"/>
        <v>0.36079865915868603</v>
      </c>
      <c r="I111" s="58">
        <f t="shared" si="15"/>
        <v>4160373</v>
      </c>
    </row>
    <row r="112" spans="1:9" ht="12.75">
      <c r="A112" s="50">
        <v>398</v>
      </c>
      <c r="B112" s="76" t="s">
        <v>92</v>
      </c>
      <c r="C112" s="58">
        <v>700113</v>
      </c>
      <c r="D112" s="28">
        <f t="shared" si="12"/>
        <v>0.29367217632587317</v>
      </c>
      <c r="E112" s="58">
        <v>586131</v>
      </c>
      <c r="F112" s="28">
        <f t="shared" si="13"/>
        <v>0.24586083443966955</v>
      </c>
      <c r="G112" s="58">
        <v>1097751</v>
      </c>
      <c r="H112" s="28">
        <f t="shared" si="14"/>
        <v>0.4604669892344573</v>
      </c>
      <c r="I112" s="58">
        <f t="shared" si="15"/>
        <v>2383995</v>
      </c>
    </row>
    <row r="113" spans="1:9" ht="12.75">
      <c r="A113" s="50">
        <v>398</v>
      </c>
      <c r="B113" s="76" t="s">
        <v>93</v>
      </c>
      <c r="C113" s="58">
        <v>1516464</v>
      </c>
      <c r="D113" s="28">
        <f t="shared" si="12"/>
        <v>0.25884638992460246</v>
      </c>
      <c r="E113" s="58">
        <v>1708476</v>
      </c>
      <c r="F113" s="28">
        <f t="shared" si="13"/>
        <v>0.2916210637857708</v>
      </c>
      <c r="G113" s="58">
        <v>2633608</v>
      </c>
      <c r="H113" s="28">
        <f t="shared" si="14"/>
        <v>0.4495325462896267</v>
      </c>
      <c r="I113" s="58">
        <f t="shared" si="15"/>
        <v>5858548</v>
      </c>
    </row>
    <row r="114" spans="1:9" ht="12.75">
      <c r="A114" s="51">
        <v>398</v>
      </c>
      <c r="B114" s="75" t="s">
        <v>116</v>
      </c>
      <c r="C114" s="54">
        <v>252349</v>
      </c>
      <c r="D114" s="55">
        <f t="shared" si="12"/>
        <v>0.1980217365715855</v>
      </c>
      <c r="E114" s="54">
        <v>305651</v>
      </c>
      <c r="F114" s="55">
        <f t="shared" si="13"/>
        <v>0.23984855024129947</v>
      </c>
      <c r="G114" s="54">
        <v>716350</v>
      </c>
      <c r="H114" s="55">
        <f t="shared" si="14"/>
        <v>0.562129713187115</v>
      </c>
      <c r="I114" s="54">
        <f t="shared" si="15"/>
        <v>1274350</v>
      </c>
    </row>
    <row r="115" spans="1:9" ht="12.75">
      <c r="A115" s="48">
        <v>399</v>
      </c>
      <c r="B115" s="49" t="s">
        <v>94</v>
      </c>
      <c r="C115" s="79">
        <v>1678891</v>
      </c>
      <c r="D115" s="80">
        <f t="shared" si="12"/>
        <v>0.3641554504639433</v>
      </c>
      <c r="E115" s="79">
        <v>1174691</v>
      </c>
      <c r="F115" s="80">
        <f t="shared" si="13"/>
        <v>0.2547932714279486</v>
      </c>
      <c r="G115" s="79">
        <v>1756787</v>
      </c>
      <c r="H115" s="80">
        <f t="shared" si="14"/>
        <v>0.38105127810810807</v>
      </c>
      <c r="I115" s="79">
        <f t="shared" si="15"/>
        <v>4610369</v>
      </c>
    </row>
    <row r="116" spans="1:9" ht="12.75">
      <c r="A116" s="52">
        <v>399</v>
      </c>
      <c r="B116" s="53" t="s">
        <v>117</v>
      </c>
      <c r="C116" s="54">
        <v>173174</v>
      </c>
      <c r="D116" s="27">
        <f t="shared" si="12"/>
        <v>0.22098244763320593</v>
      </c>
      <c r="E116" s="54">
        <v>273146</v>
      </c>
      <c r="F116" s="27">
        <f t="shared" si="13"/>
        <v>0.34855389169979134</v>
      </c>
      <c r="G116" s="54">
        <v>337335</v>
      </c>
      <c r="H116" s="27">
        <f t="shared" si="14"/>
        <v>0.4304636606670027</v>
      </c>
      <c r="I116" s="61">
        <f t="shared" si="15"/>
        <v>783655</v>
      </c>
    </row>
    <row r="117" spans="1:9" ht="12.75">
      <c r="A117" s="12"/>
      <c r="B117" s="13" t="s">
        <v>107</v>
      </c>
      <c r="C117" s="18">
        <f>SUM(C90:C116)</f>
        <v>282439146</v>
      </c>
      <c r="D117" s="9">
        <f t="shared" si="12"/>
        <v>0.5430729715883413</v>
      </c>
      <c r="E117" s="17">
        <f>SUM(E90:E116)</f>
        <v>103967003</v>
      </c>
      <c r="F117" s="9">
        <f t="shared" si="13"/>
        <v>0.1999073785131187</v>
      </c>
      <c r="G117" s="17">
        <f>SUM(G90:G116)</f>
        <v>133669717</v>
      </c>
      <c r="H117" s="37">
        <f t="shared" si="14"/>
        <v>0.25701964989854</v>
      </c>
      <c r="I117" s="17">
        <f>SUM(I90:I116)</f>
        <v>520075866</v>
      </c>
    </row>
    <row r="118" spans="1:9" ht="12.75">
      <c r="A118" s="10"/>
      <c r="B118" s="11"/>
      <c r="C118" s="11"/>
      <c r="D118" s="11"/>
      <c r="E118" s="11"/>
      <c r="F118" s="11"/>
      <c r="G118" s="11"/>
      <c r="H118" s="11"/>
      <c r="I118" s="16"/>
    </row>
    <row r="119" spans="1:9" ht="13.5" thickBot="1">
      <c r="A119" s="14"/>
      <c r="B119" s="15" t="s">
        <v>95</v>
      </c>
      <c r="C119" s="23">
        <f>C74+C78+C88+C117</f>
        <v>1316911560</v>
      </c>
      <c r="D119" s="19">
        <f>C119/$I119</f>
        <v>0.16911948091578427</v>
      </c>
      <c r="E119" s="23">
        <f>E74+E78+E88+E117</f>
        <v>3451693485</v>
      </c>
      <c r="F119" s="19">
        <f>E119/$I119</f>
        <v>0.4432709288872781</v>
      </c>
      <c r="G119" s="23">
        <f>G74+G78+G88+G117</f>
        <v>3018265828</v>
      </c>
      <c r="H119" s="19">
        <f>G119/$I119</f>
        <v>0.38760959019693764</v>
      </c>
      <c r="I119" s="23">
        <f>I74+I78+I88+I117</f>
        <v>7786870873</v>
      </c>
    </row>
    <row r="120" ht="13.5" thickTop="1"/>
    <row r="121" spans="1:9" ht="24.75" customHeight="1">
      <c r="A121" s="39" t="s">
        <v>104</v>
      </c>
      <c r="B121" s="65" t="s">
        <v>122</v>
      </c>
      <c r="C121" s="65"/>
      <c r="D121" s="65"/>
      <c r="E121" s="65"/>
      <c r="F121" s="65"/>
      <c r="G121" s="65"/>
      <c r="H121" s="65"/>
      <c r="I121" s="41"/>
    </row>
    <row r="123" spans="1:7" ht="12.75">
      <c r="A123" s="40"/>
      <c r="B123" s="63"/>
      <c r="C123" s="63"/>
      <c r="D123" s="63"/>
      <c r="E123" s="63"/>
      <c r="F123" s="63"/>
      <c r="G123" s="63"/>
    </row>
  </sheetData>
  <sheetProtection/>
  <mergeCells count="3">
    <mergeCell ref="B123:G123"/>
    <mergeCell ref="A1:I1"/>
    <mergeCell ref="B121:H121"/>
  </mergeCells>
  <conditionalFormatting sqref="A5:I72">
    <cfRule type="expression" priority="1" dxfId="1" stopIfTrue="1">
      <formula>MOD(ROW(),5)=4</formula>
    </cfRule>
  </conditionalFormatting>
  <printOptions horizontalCentered="1"/>
  <pageMargins left="0.17" right="0.16" top="0.56" bottom="0.25" header="0.49" footer="0.48"/>
  <pageSetup fitToHeight="2" horizontalDpi="600" verticalDpi="600" orientation="portrait" paperSize="5" scale="83" r:id="rId1"/>
  <rowBreaks count="1" manualBreakCount="1">
    <brk id="7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kelliott</cp:lastModifiedBy>
  <cp:lastPrinted>2009-07-14T20:19:43Z</cp:lastPrinted>
  <dcterms:created xsi:type="dcterms:W3CDTF">2003-04-30T18:47:40Z</dcterms:created>
  <dcterms:modified xsi:type="dcterms:W3CDTF">2009-07-14T20:41:12Z</dcterms:modified>
  <cp:category/>
  <cp:version/>
  <cp:contentType/>
  <cp:contentStatus/>
</cp:coreProperties>
</file>