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200 - Benefits - by fund" sheetId="1" r:id="rId1"/>
  </sheets>
  <definedNames>
    <definedName name="_xlnm.Print_Area" localSheetId="0">'Object 200 - Benefits - by fund'!$A$1:$O$133</definedName>
    <definedName name="_xlnm.Print_Titles" localSheetId="0">'Object 200 - Benefits - by fund'!$A:$B,'Object 200 - Benefits - by fund'!$1:$2</definedName>
  </definedNames>
  <calcPr fullCalcOnLoad="1"/>
</workbook>
</file>

<file path=xl/sharedStrings.xml><?xml version="1.0" encoding="utf-8"?>
<sst xmlns="http://schemas.openxmlformats.org/spreadsheetml/2006/main" count="146" uniqueCount="143">
  <si>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</si>
  <si>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</si>
  <si>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</si>
  <si>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</si>
  <si>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</si>
  <si>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</si>
  <si>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</si>
  <si>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</si>
  <si>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Benefits Expenditures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</si>
  <si>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</si>
  <si>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</si>
  <si>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</si>
  <si>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</si>
  <si>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</si>
  <si>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</si>
  <si>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</si>
  <si>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</si>
  <si>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</si>
  <si>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</si>
  <si>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</si>
  <si>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</si>
  <si>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</si>
  <si>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</si>
  <si>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</si>
  <si>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</si>
  <si>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</si>
  <si>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</si>
  <si>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</si>
  <si>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</si>
  <si>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</si>
  <si>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</si>
  <si>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</si>
  <si>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</si>
  <si>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</si>
  <si>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</si>
  <si>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</si>
  <si>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</si>
  <si>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</si>
  <si>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</si>
  <si>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</si>
  <si>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</si>
  <si>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</si>
  <si>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</si>
  <si>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</si>
  <si>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</si>
  <si>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</si>
  <si>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</si>
  <si>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</si>
  <si>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</si>
  <si>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</si>
  <si>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</si>
  <si>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</si>
  <si>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</si>
  <si>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</si>
  <si>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</si>
  <si>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</si>
  <si>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</si>
  <si>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</si>
  <si>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</si>
  <si>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</si>
  <si>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</si>
  <si>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</si>
  <si>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</si>
  <si>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</si>
  <si>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</si>
  <si>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</si>
  <si>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</si>
  <si>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</si>
  <si>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</si>
  <si>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</si>
  <si>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</si>
  <si>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</si>
  <si>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</si>
  <si>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</si>
  <si>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</si>
  <si>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</si>
  <si>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</si>
  <si>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</si>
  <si>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</si>
  <si>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</si>
  <si>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</si>
  <si>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</si>
  <si>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</si>
  <si>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</si>
  <si>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</si>
  <si>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</si>
  <si>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</si>
  <si>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</si>
  <si>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</si>
  <si>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</si>
  <si>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</si>
  <si>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</si>
  <si>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</si>
  <si>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</si>
  <si>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</si>
  <si>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</si>
  <si>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</si>
  <si>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</si>
  <si>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</si>
  <si>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Districts</t>
  </si>
  <si>
    <t>Benefits - Object Code 200
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</si>
  <si>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</si>
  <si>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</si>
  <si>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</si>
  <si>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</si>
  <si>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</si>
  <si>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</si>
  <si>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</si>
  <si>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</si>
  <si>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</si>
  <si>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</si>
  <si>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</si>
  <si>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</si>
  <si>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</si>
  <si>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</si>
  <si>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</si>
  <si>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</si>
  <si>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</si>
  <si>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</si>
  <si>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</si>
  <si>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</si>
  <si>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</si>
  <si>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</si>
  <si>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</si>
  <si>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</si>
  <si>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2008-2009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</si>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</sst>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90" applyFont="1" applyFill="1" applyBorder="1" applyAlignment="1">
      <alignment horizontal="right" wrapText="1"/>
      <protection/>
    </xf>
    <xf numFmtId="10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0" borderId="17" xfId="90" applyFont="1" applyFill="1" applyBorder="1" applyAlignment="1">
      <alignment horizontal="right" wrapText="1"/>
      <protection/>
    </xf>
    <xf numFmtId="0" fontId="1" fillId="0" borderId="10" xfId="90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164" fontId="4" fillId="33" borderId="19" xfId="0" applyNumberFormat="1" applyFont="1" applyFill="1" applyBorder="1" applyAlignment="1">
      <alignment/>
    </xf>
    <xf numFmtId="10" fontId="4" fillId="0" borderId="20" xfId="0" applyNumberFormat="1" applyFont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2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22" xfId="0" applyNumberFormat="1" applyFont="1" applyFill="1" applyBorder="1" applyAlignment="1">
      <alignment/>
    </xf>
    <xf numFmtId="0" fontId="1" fillId="0" borderId="13" xfId="90" applyFont="1" applyFill="1" applyBorder="1" applyAlignment="1">
      <alignment horizontal="left" wrapText="1"/>
      <protection/>
    </xf>
    <xf numFmtId="164" fontId="1" fillId="33" borderId="10" xfId="90" applyNumberFormat="1" applyFont="1" applyFill="1" applyBorder="1" applyAlignment="1">
      <alignment horizontal="right" wrapText="1"/>
      <protection/>
    </xf>
    <xf numFmtId="10" fontId="1" fillId="0" borderId="10" xfId="90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5" xfId="90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33" borderId="17" xfId="90" applyNumberFormat="1" applyFont="1" applyFill="1" applyBorder="1" applyAlignment="1">
      <alignment horizontal="right" wrapText="1"/>
      <protection/>
    </xf>
    <xf numFmtId="10" fontId="1" fillId="0" borderId="17" xfId="90" applyNumberFormat="1" applyFont="1" applyFill="1" applyBorder="1" applyAlignment="1">
      <alignment horizontal="right" wrapText="1"/>
      <protection/>
    </xf>
    <xf numFmtId="164" fontId="1" fillId="33" borderId="26" xfId="90" applyNumberFormat="1" applyFont="1" applyFill="1" applyBorder="1" applyAlignment="1">
      <alignment horizontal="right" wrapText="1"/>
      <protection/>
    </xf>
    <xf numFmtId="10" fontId="1" fillId="0" borderId="26" xfId="90" applyNumberFormat="1" applyFont="1" applyFill="1" applyBorder="1" applyAlignment="1">
      <alignment horizontal="righ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10" fontId="3" fillId="34" borderId="29" xfId="0" applyNumberFormat="1" applyFont="1" applyFill="1" applyBorder="1" applyAlignment="1">
      <alignment/>
    </xf>
    <xf numFmtId="164" fontId="3" fillId="34" borderId="29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0" borderId="30" xfId="90" applyFont="1" applyFill="1" applyBorder="1" applyAlignment="1">
      <alignment wrapText="1"/>
      <protection/>
    </xf>
    <xf numFmtId="0" fontId="4" fillId="0" borderId="25" xfId="0" applyFont="1" applyBorder="1" applyAlignment="1">
      <alignment horizontal="left"/>
    </xf>
    <xf numFmtId="0" fontId="1" fillId="0" borderId="25" xfId="90" applyFont="1" applyFill="1" applyBorder="1" applyAlignment="1">
      <alignment wrapText="1"/>
      <protection/>
    </xf>
    <xf numFmtId="0" fontId="4" fillId="0" borderId="31" xfId="0" applyFont="1" applyBorder="1" applyAlignment="1">
      <alignment horizontal="left"/>
    </xf>
    <xf numFmtId="164" fontId="1" fillId="0" borderId="17" xfId="90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90" applyNumberFormat="1" applyFont="1" applyFill="1" applyBorder="1" applyAlignment="1">
      <alignment horizontal="right" wrapText="1"/>
      <protection/>
    </xf>
    <xf numFmtId="164" fontId="1" fillId="0" borderId="26" xfId="90" applyNumberFormat="1" applyFont="1" applyFill="1" applyBorder="1" applyAlignment="1">
      <alignment horizontal="right" wrapText="1"/>
      <protection/>
    </xf>
    <xf numFmtId="164" fontId="4" fillId="0" borderId="1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" fillId="0" borderId="26" xfId="90" applyFont="1" applyFill="1" applyBorder="1" applyAlignment="1">
      <alignment wrapText="1"/>
      <protection/>
    </xf>
    <xf numFmtId="0" fontId="1" fillId="0" borderId="32" xfId="90" applyFont="1" applyFill="1" applyBorder="1" applyAlignment="1">
      <alignment wrapText="1"/>
      <protection/>
    </xf>
    <xf numFmtId="0" fontId="1" fillId="0" borderId="26" xfId="90" applyFont="1" applyFill="1" applyBorder="1" applyAlignment="1">
      <alignment horizontal="right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38" fontId="3" fillId="0" borderId="0" xfId="77" applyNumberFormat="1" applyFont="1" applyFill="1" applyAlignment="1">
      <alignment horizontal="left" vertical="top" wrapText="1"/>
      <protection/>
    </xf>
    <xf numFmtId="38" fontId="3" fillId="0" borderId="0" xfId="77" applyNumberFormat="1" applyFont="1" applyFill="1" applyAlignment="1">
      <alignment horizontal="left" vertical="center" wrapText="1"/>
      <protection/>
    </xf>
    <xf numFmtId="164" fontId="1" fillId="0" borderId="17" xfId="90" applyNumberFormat="1" applyFont="1" applyFill="1" applyBorder="1" applyAlignment="1">
      <alignment horizontal="right" wrapText="1"/>
      <protection/>
    </xf>
    <xf numFmtId="0" fontId="1" fillId="0" borderId="30" xfId="90" applyFont="1" applyFill="1" applyBorder="1" applyAlignment="1">
      <alignment wrapText="1"/>
      <protection/>
    </xf>
    <xf numFmtId="0" fontId="1" fillId="0" borderId="32" xfId="90" applyFont="1" applyFill="1" applyBorder="1" applyAlignment="1">
      <alignment wrapText="1"/>
      <protection/>
    </xf>
    <xf numFmtId="0" fontId="1" fillId="0" borderId="25" xfId="90" applyFont="1" applyFill="1" applyBorder="1" applyAlignment="1">
      <alignment horizontal="left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6 2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38" xfId="77"/>
    <cellStyle name="Normal 39" xfId="78"/>
    <cellStyle name="Normal 4" xfId="79"/>
    <cellStyle name="Normal 4 2" xfId="80"/>
    <cellStyle name="Normal 4 3" xfId="81"/>
    <cellStyle name="Normal 4 4" xfId="82"/>
    <cellStyle name="Normal 4 5" xfId="83"/>
    <cellStyle name="Normal 4 6" xfId="84"/>
    <cellStyle name="Normal 5" xfId="85"/>
    <cellStyle name="Normal 6" xfId="86"/>
    <cellStyle name="Normal 7" xfId="87"/>
    <cellStyle name="Normal 8" xfId="88"/>
    <cellStyle name="Normal 9" xfId="89"/>
    <cellStyle name="Normal_Sheet1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="9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5.8515625" style="1" customWidth="1"/>
    <col min="2" max="2" width="41.7109375" style="1" customWidth="1"/>
    <col min="3" max="3" width="12.8515625" style="1" bestFit="1" customWidth="1"/>
    <col min="4" max="5" width="11.7109375" style="1" bestFit="1" customWidth="1"/>
    <col min="6" max="6" width="11.8515625" style="1" bestFit="1" customWidth="1"/>
    <col min="7" max="7" width="10.7109375" style="1" bestFit="1" customWidth="1"/>
    <col min="8" max="8" width="13.7109375" style="1" bestFit="1" customWidth="1"/>
    <col min="9" max="9" width="13.28125" style="1" bestFit="1" customWidth="1"/>
    <col min="10" max="10" width="12.00390625" style="1" customWidth="1"/>
    <col min="11" max="11" width="10.57421875" style="1" customWidth="1"/>
    <col min="12" max="12" width="10.8515625" style="1" customWidth="1"/>
    <col min="13" max="15" width="10.8515625" style="1" bestFit="1" customWidth="1"/>
    <col min="16" max="16384" width="9.140625" style="1" customWidth="1"/>
  </cols>
  <sheetData>
    <row r="1" spans="1:15" s="31" customFormat="1" ht="60.75" customHeight="1">
      <c r="A1" s="61" t="s">
        <v>125</v>
      </c>
      <c r="B1" s="61"/>
      <c r="C1" s="60" t="s">
        <v>100</v>
      </c>
      <c r="D1" s="61"/>
      <c r="E1" s="61"/>
      <c r="F1" s="61"/>
      <c r="G1" s="61"/>
      <c r="H1" s="61"/>
      <c r="I1" s="61"/>
      <c r="J1" s="60" t="s">
        <v>100</v>
      </c>
      <c r="K1" s="61"/>
      <c r="L1" s="61"/>
      <c r="M1" s="61"/>
      <c r="N1" s="61"/>
      <c r="O1" s="61"/>
    </row>
    <row r="2" spans="1:15" ht="51">
      <c r="A2" s="43" t="s">
        <v>0</v>
      </c>
      <c r="B2" s="45" t="s">
        <v>6</v>
      </c>
      <c r="C2" s="44" t="s">
        <v>1</v>
      </c>
      <c r="D2" s="44" t="s">
        <v>2</v>
      </c>
      <c r="E2" s="44" t="s">
        <v>7</v>
      </c>
      <c r="F2" s="44" t="s">
        <v>3</v>
      </c>
      <c r="G2" s="44" t="s">
        <v>4</v>
      </c>
      <c r="H2" s="44" t="s">
        <v>5</v>
      </c>
      <c r="I2" s="40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13</v>
      </c>
      <c r="O2" s="44" t="s">
        <v>14</v>
      </c>
    </row>
    <row r="3" spans="1:15" ht="12.75">
      <c r="A3" s="57">
        <v>1</v>
      </c>
      <c r="B3" s="66" t="s">
        <v>15</v>
      </c>
      <c r="C3" s="53">
        <v>13868342</v>
      </c>
      <c r="D3" s="53">
        <v>644844</v>
      </c>
      <c r="E3" s="53">
        <v>960439</v>
      </c>
      <c r="F3" s="53">
        <v>1107404</v>
      </c>
      <c r="G3" s="53">
        <v>0</v>
      </c>
      <c r="H3" s="53">
        <v>0</v>
      </c>
      <c r="I3" s="34">
        <f>SUM(C3:H3)</f>
        <v>16581029</v>
      </c>
      <c r="J3" s="35">
        <f aca="true" t="shared" si="0" ref="J3:O3">C3/$I3</f>
        <v>0.836398151164201</v>
      </c>
      <c r="K3" s="35">
        <f t="shared" si="0"/>
        <v>0.0388904693430064</v>
      </c>
      <c r="L3" s="35">
        <f t="shared" si="0"/>
        <v>0.057923968409921964</v>
      </c>
      <c r="M3" s="35">
        <f t="shared" si="0"/>
        <v>0.06678741108287067</v>
      </c>
      <c r="N3" s="35">
        <f t="shared" si="0"/>
        <v>0</v>
      </c>
      <c r="O3" s="35">
        <f t="shared" si="0"/>
        <v>0</v>
      </c>
    </row>
    <row r="4" spans="1:15" s="39" customFormat="1" ht="12.75">
      <c r="A4" s="9">
        <v>2</v>
      </c>
      <c r="B4" s="65" t="s">
        <v>129</v>
      </c>
      <c r="C4" s="50">
        <v>9140285</v>
      </c>
      <c r="D4" s="50">
        <v>73111</v>
      </c>
      <c r="E4" s="50">
        <v>352137</v>
      </c>
      <c r="F4" s="50">
        <v>426810</v>
      </c>
      <c r="G4" s="50">
        <v>0</v>
      </c>
      <c r="H4" s="50">
        <v>0</v>
      </c>
      <c r="I4" s="32">
        <f aca="true" t="shared" si="1" ref="I4:I67">SUM(C4:H4)</f>
        <v>9992343</v>
      </c>
      <c r="J4" s="33">
        <f aca="true" t="shared" si="2" ref="J4:J67">C4/$I4</f>
        <v>0.914728907924798</v>
      </c>
      <c r="K4" s="33">
        <f aca="true" t="shared" si="3" ref="K4:K67">D4/$I4</f>
        <v>0.007316702399026935</v>
      </c>
      <c r="L4" s="33">
        <f aca="true" t="shared" si="4" ref="L4:L67">E4/$I4</f>
        <v>0.035240683791579214</v>
      </c>
      <c r="M4" s="33">
        <f aca="true" t="shared" si="5" ref="M4:M67">F4/$I4</f>
        <v>0.04271370588459583</v>
      </c>
      <c r="N4" s="33">
        <f aca="true" t="shared" si="6" ref="N4:N67">G4/$I4</f>
        <v>0</v>
      </c>
      <c r="O4" s="33">
        <f aca="true" t="shared" si="7" ref="O4:O67">H4/$I4</f>
        <v>0</v>
      </c>
    </row>
    <row r="5" spans="1:15" s="39" customFormat="1" ht="12.75">
      <c r="A5" s="9">
        <v>3</v>
      </c>
      <c r="B5" s="65" t="s">
        <v>16</v>
      </c>
      <c r="C5" s="50">
        <v>40295123</v>
      </c>
      <c r="D5" s="50">
        <v>935070</v>
      </c>
      <c r="E5" s="50">
        <v>742648</v>
      </c>
      <c r="F5" s="50">
        <v>1618213</v>
      </c>
      <c r="G5" s="50">
        <v>0</v>
      </c>
      <c r="H5" s="50">
        <v>0</v>
      </c>
      <c r="I5" s="32">
        <f t="shared" si="1"/>
        <v>43591054</v>
      </c>
      <c r="J5" s="33">
        <f t="shared" si="2"/>
        <v>0.9243897383164904</v>
      </c>
      <c r="K5" s="33">
        <f t="shared" si="3"/>
        <v>0.021450961015991952</v>
      </c>
      <c r="L5" s="33">
        <f t="shared" si="4"/>
        <v>0.017036706660040844</v>
      </c>
      <c r="M5" s="33">
        <f t="shared" si="5"/>
        <v>0.037122594007476854</v>
      </c>
      <c r="N5" s="33">
        <f t="shared" si="6"/>
        <v>0</v>
      </c>
      <c r="O5" s="33">
        <f t="shared" si="7"/>
        <v>0</v>
      </c>
    </row>
    <row r="6" spans="1:15" s="39" customFormat="1" ht="12.75">
      <c r="A6" s="9">
        <v>4</v>
      </c>
      <c r="B6" s="65" t="s">
        <v>17</v>
      </c>
      <c r="C6" s="50">
        <v>9132628</v>
      </c>
      <c r="D6" s="50">
        <v>413458</v>
      </c>
      <c r="E6" s="50">
        <v>186254</v>
      </c>
      <c r="F6" s="50">
        <v>387237</v>
      </c>
      <c r="G6" s="50">
        <v>33887</v>
      </c>
      <c r="H6" s="50">
        <v>0</v>
      </c>
      <c r="I6" s="32">
        <f t="shared" si="1"/>
        <v>10153464</v>
      </c>
      <c r="J6" s="33">
        <f t="shared" si="2"/>
        <v>0.8994593372271769</v>
      </c>
      <c r="K6" s="33">
        <f t="shared" si="3"/>
        <v>0.040720881070736056</v>
      </c>
      <c r="L6" s="33">
        <f t="shared" si="4"/>
        <v>0.018343887366912417</v>
      </c>
      <c r="M6" s="33">
        <f t="shared" si="5"/>
        <v>0.038138412663894804</v>
      </c>
      <c r="N6" s="33">
        <f t="shared" si="6"/>
        <v>0.0033374816712798704</v>
      </c>
      <c r="O6" s="33">
        <f t="shared" si="7"/>
        <v>0</v>
      </c>
    </row>
    <row r="7" spans="1:15" ht="12.75">
      <c r="A7" s="10">
        <v>5</v>
      </c>
      <c r="B7" s="67" t="s">
        <v>18</v>
      </c>
      <c r="C7" s="51">
        <v>11189433</v>
      </c>
      <c r="D7" s="51">
        <v>346979</v>
      </c>
      <c r="E7" s="51">
        <v>687621</v>
      </c>
      <c r="F7" s="51">
        <v>898637</v>
      </c>
      <c r="G7" s="51">
        <v>0</v>
      </c>
      <c r="H7" s="51">
        <v>0</v>
      </c>
      <c r="I7" s="2">
        <f t="shared" si="1"/>
        <v>13122670</v>
      </c>
      <c r="J7" s="17">
        <f t="shared" si="2"/>
        <v>0.8526795995022355</v>
      </c>
      <c r="K7" s="17">
        <f t="shared" si="3"/>
        <v>0.026441189178726586</v>
      </c>
      <c r="L7" s="17">
        <f t="shared" si="4"/>
        <v>0.05239947358273888</v>
      </c>
      <c r="M7" s="17">
        <f t="shared" si="5"/>
        <v>0.06847973773629909</v>
      </c>
      <c r="N7" s="17">
        <f t="shared" si="6"/>
        <v>0</v>
      </c>
      <c r="O7" s="17">
        <f t="shared" si="7"/>
        <v>0</v>
      </c>
    </row>
    <row r="8" spans="1:15" ht="12.75">
      <c r="A8" s="57">
        <v>6</v>
      </c>
      <c r="B8" s="66" t="s">
        <v>19</v>
      </c>
      <c r="C8" s="53">
        <v>10703859</v>
      </c>
      <c r="D8" s="53">
        <v>201512</v>
      </c>
      <c r="E8" s="53">
        <v>376519</v>
      </c>
      <c r="F8" s="53">
        <v>751437</v>
      </c>
      <c r="G8" s="53">
        <v>0</v>
      </c>
      <c r="H8" s="53">
        <v>0</v>
      </c>
      <c r="I8" s="34">
        <f t="shared" si="1"/>
        <v>12033327</v>
      </c>
      <c r="J8" s="35">
        <f t="shared" si="2"/>
        <v>0.889517836588335</v>
      </c>
      <c r="K8" s="35">
        <f t="shared" si="3"/>
        <v>0.016746158398255113</v>
      </c>
      <c r="L8" s="35">
        <f t="shared" si="4"/>
        <v>0.03128968405828247</v>
      </c>
      <c r="M8" s="35">
        <f t="shared" si="5"/>
        <v>0.06244632095512737</v>
      </c>
      <c r="N8" s="35">
        <f t="shared" si="6"/>
        <v>0</v>
      </c>
      <c r="O8" s="35">
        <f t="shared" si="7"/>
        <v>0</v>
      </c>
    </row>
    <row r="9" spans="1:15" s="39" customFormat="1" ht="12.75">
      <c r="A9" s="9">
        <v>7</v>
      </c>
      <c r="B9" s="65" t="s">
        <v>20</v>
      </c>
      <c r="C9" s="50">
        <v>6437477</v>
      </c>
      <c r="D9" s="50">
        <v>119399</v>
      </c>
      <c r="E9" s="50">
        <v>244680</v>
      </c>
      <c r="F9" s="50">
        <v>256440</v>
      </c>
      <c r="G9" s="50">
        <v>0</v>
      </c>
      <c r="H9" s="50">
        <v>0</v>
      </c>
      <c r="I9" s="32">
        <f t="shared" si="1"/>
        <v>7057996</v>
      </c>
      <c r="J9" s="33">
        <f t="shared" si="2"/>
        <v>0.9120828348443383</v>
      </c>
      <c r="K9" s="33">
        <f t="shared" si="3"/>
        <v>0.016916841551057837</v>
      </c>
      <c r="L9" s="33">
        <f t="shared" si="4"/>
        <v>0.03466706413548548</v>
      </c>
      <c r="M9" s="33">
        <f t="shared" si="5"/>
        <v>0.03633325946911843</v>
      </c>
      <c r="N9" s="33">
        <f t="shared" si="6"/>
        <v>0</v>
      </c>
      <c r="O9" s="33">
        <f t="shared" si="7"/>
        <v>0</v>
      </c>
    </row>
    <row r="10" spans="1:15" s="39" customFormat="1" ht="12.75">
      <c r="A10" s="9">
        <v>8</v>
      </c>
      <c r="B10" s="65" t="s">
        <v>21</v>
      </c>
      <c r="C10" s="50">
        <v>41693263</v>
      </c>
      <c r="D10" s="50">
        <v>747421</v>
      </c>
      <c r="E10" s="50">
        <v>1281639</v>
      </c>
      <c r="F10" s="50">
        <v>1517343</v>
      </c>
      <c r="G10" s="50">
        <v>0</v>
      </c>
      <c r="H10" s="50">
        <v>0</v>
      </c>
      <c r="I10" s="32">
        <f t="shared" si="1"/>
        <v>45239666</v>
      </c>
      <c r="J10" s="33">
        <f t="shared" si="2"/>
        <v>0.9216085503372196</v>
      </c>
      <c r="K10" s="33">
        <f t="shared" si="3"/>
        <v>0.016521364238188674</v>
      </c>
      <c r="L10" s="33">
        <f t="shared" si="4"/>
        <v>0.028329983691745206</v>
      </c>
      <c r="M10" s="33">
        <f t="shared" si="5"/>
        <v>0.03354010173284657</v>
      </c>
      <c r="N10" s="33">
        <f t="shared" si="6"/>
        <v>0</v>
      </c>
      <c r="O10" s="33">
        <f t="shared" si="7"/>
        <v>0</v>
      </c>
    </row>
    <row r="11" spans="1:15" s="39" customFormat="1" ht="12.75">
      <c r="A11" s="9">
        <v>9</v>
      </c>
      <c r="B11" s="65" t="s">
        <v>22</v>
      </c>
      <c r="C11" s="50">
        <v>85228549</v>
      </c>
      <c r="D11" s="50">
        <v>1978742</v>
      </c>
      <c r="E11" s="50">
        <v>4473343</v>
      </c>
      <c r="F11" s="50">
        <v>4254625</v>
      </c>
      <c r="G11" s="50">
        <v>0</v>
      </c>
      <c r="H11" s="50">
        <v>127462</v>
      </c>
      <c r="I11" s="32">
        <f t="shared" si="1"/>
        <v>96062721</v>
      </c>
      <c r="J11" s="33">
        <f t="shared" si="2"/>
        <v>0.8872177272596724</v>
      </c>
      <c r="K11" s="33">
        <f t="shared" si="3"/>
        <v>0.020598437972624156</v>
      </c>
      <c r="L11" s="33">
        <f t="shared" si="4"/>
        <v>0.04656689872442818</v>
      </c>
      <c r="M11" s="33">
        <f t="shared" si="5"/>
        <v>0.044290073773779526</v>
      </c>
      <c r="N11" s="33">
        <f t="shared" si="6"/>
        <v>0</v>
      </c>
      <c r="O11" s="33">
        <f t="shared" si="7"/>
        <v>0.0013268622694957808</v>
      </c>
    </row>
    <row r="12" spans="1:15" ht="12.75">
      <c r="A12" s="10">
        <v>10</v>
      </c>
      <c r="B12" s="67" t="s">
        <v>130</v>
      </c>
      <c r="C12" s="51">
        <v>52429683</v>
      </c>
      <c r="D12" s="51">
        <v>1723409</v>
      </c>
      <c r="E12" s="51">
        <v>1635759</v>
      </c>
      <c r="F12" s="51">
        <v>2242359</v>
      </c>
      <c r="G12" s="51">
        <v>0</v>
      </c>
      <c r="H12" s="51">
        <v>114</v>
      </c>
      <c r="I12" s="2">
        <f t="shared" si="1"/>
        <v>58031324</v>
      </c>
      <c r="J12" s="17">
        <f t="shared" si="2"/>
        <v>0.9034721144739003</v>
      </c>
      <c r="K12" s="17">
        <f t="shared" si="3"/>
        <v>0.029697909356677783</v>
      </c>
      <c r="L12" s="17">
        <f t="shared" si="4"/>
        <v>0.028187518175528788</v>
      </c>
      <c r="M12" s="17">
        <f t="shared" si="5"/>
        <v>0.03864049353759359</v>
      </c>
      <c r="N12" s="17">
        <f t="shared" si="6"/>
        <v>0</v>
      </c>
      <c r="O12" s="17">
        <f t="shared" si="7"/>
        <v>1.964456299497837E-06</v>
      </c>
    </row>
    <row r="13" spans="1:15" ht="12.75">
      <c r="A13" s="57">
        <v>11</v>
      </c>
      <c r="B13" s="66" t="s">
        <v>23</v>
      </c>
      <c r="C13" s="53">
        <v>2921122</v>
      </c>
      <c r="D13" s="53">
        <v>63188</v>
      </c>
      <c r="E13" s="53">
        <v>127916</v>
      </c>
      <c r="F13" s="53">
        <v>590452</v>
      </c>
      <c r="G13" s="53">
        <v>0</v>
      </c>
      <c r="H13" s="53">
        <v>8976</v>
      </c>
      <c r="I13" s="34">
        <f t="shared" si="1"/>
        <v>3711654</v>
      </c>
      <c r="J13" s="35">
        <f t="shared" si="2"/>
        <v>0.787013552448585</v>
      </c>
      <c r="K13" s="35">
        <f t="shared" si="3"/>
        <v>0.01702421615807939</v>
      </c>
      <c r="L13" s="35">
        <f t="shared" si="4"/>
        <v>0.03446334168001651</v>
      </c>
      <c r="M13" s="35">
        <f t="shared" si="5"/>
        <v>0.15908056084969127</v>
      </c>
      <c r="N13" s="35">
        <f t="shared" si="6"/>
        <v>0</v>
      </c>
      <c r="O13" s="35">
        <f t="shared" si="7"/>
        <v>0.0024183288636279135</v>
      </c>
    </row>
    <row r="14" spans="1:15" s="39" customFormat="1" ht="12.75">
      <c r="A14" s="9">
        <v>12</v>
      </c>
      <c r="B14" s="65" t="s">
        <v>131</v>
      </c>
      <c r="C14" s="50">
        <v>4819363</v>
      </c>
      <c r="D14" s="50">
        <v>67780</v>
      </c>
      <c r="E14" s="50">
        <v>123961</v>
      </c>
      <c r="F14" s="50">
        <v>175234</v>
      </c>
      <c r="G14" s="50">
        <v>0</v>
      </c>
      <c r="H14" s="50">
        <v>0</v>
      </c>
      <c r="I14" s="32">
        <f t="shared" si="1"/>
        <v>5186338</v>
      </c>
      <c r="J14" s="33">
        <f t="shared" si="2"/>
        <v>0.9292419815291637</v>
      </c>
      <c r="K14" s="33">
        <f t="shared" si="3"/>
        <v>0.013068951541530845</v>
      </c>
      <c r="L14" s="33">
        <f t="shared" si="4"/>
        <v>0.0239014503104117</v>
      </c>
      <c r="M14" s="33">
        <f t="shared" si="5"/>
        <v>0.033787616618893714</v>
      </c>
      <c r="N14" s="33">
        <f t="shared" si="6"/>
        <v>0</v>
      </c>
      <c r="O14" s="33">
        <f t="shared" si="7"/>
        <v>0</v>
      </c>
    </row>
    <row r="15" spans="1:15" s="39" customFormat="1" ht="12.75">
      <c r="A15" s="9">
        <v>13</v>
      </c>
      <c r="B15" s="65" t="s">
        <v>24</v>
      </c>
      <c r="C15" s="50">
        <v>3632265</v>
      </c>
      <c r="D15" s="50">
        <v>85451</v>
      </c>
      <c r="E15" s="50">
        <v>168465</v>
      </c>
      <c r="F15" s="50">
        <v>338649</v>
      </c>
      <c r="G15" s="50">
        <v>0</v>
      </c>
      <c r="H15" s="50">
        <v>0</v>
      </c>
      <c r="I15" s="32">
        <f t="shared" si="1"/>
        <v>4224830</v>
      </c>
      <c r="J15" s="33">
        <f t="shared" si="2"/>
        <v>0.8597422854884101</v>
      </c>
      <c r="K15" s="33">
        <f t="shared" si="3"/>
        <v>0.020225902580695555</v>
      </c>
      <c r="L15" s="33">
        <f t="shared" si="4"/>
        <v>0.03987497721801824</v>
      </c>
      <c r="M15" s="33">
        <f t="shared" si="5"/>
        <v>0.08015683471287602</v>
      </c>
      <c r="N15" s="33">
        <f t="shared" si="6"/>
        <v>0</v>
      </c>
      <c r="O15" s="33">
        <f t="shared" si="7"/>
        <v>0</v>
      </c>
    </row>
    <row r="16" spans="1:15" s="39" customFormat="1" ht="12.75">
      <c r="A16" s="9">
        <v>14</v>
      </c>
      <c r="B16" s="65" t="s">
        <v>25</v>
      </c>
      <c r="C16" s="50">
        <v>4793522</v>
      </c>
      <c r="D16" s="50">
        <v>104992</v>
      </c>
      <c r="E16" s="50">
        <v>272730</v>
      </c>
      <c r="F16" s="50">
        <v>129348</v>
      </c>
      <c r="G16" s="50">
        <v>0</v>
      </c>
      <c r="H16" s="50">
        <v>0</v>
      </c>
      <c r="I16" s="32">
        <f t="shared" si="1"/>
        <v>5300592</v>
      </c>
      <c r="J16" s="33">
        <f t="shared" si="2"/>
        <v>0.9043371004597223</v>
      </c>
      <c r="K16" s="33">
        <f t="shared" si="3"/>
        <v>0.019807598849336073</v>
      </c>
      <c r="L16" s="33">
        <f t="shared" si="4"/>
        <v>0.05145274339168153</v>
      </c>
      <c r="M16" s="33">
        <f t="shared" si="5"/>
        <v>0.024402557299260157</v>
      </c>
      <c r="N16" s="33">
        <f t="shared" si="6"/>
        <v>0</v>
      </c>
      <c r="O16" s="33">
        <f t="shared" si="7"/>
        <v>0</v>
      </c>
    </row>
    <row r="17" spans="1:15" ht="12.75">
      <c r="A17" s="10">
        <v>15</v>
      </c>
      <c r="B17" s="67" t="s">
        <v>26</v>
      </c>
      <c r="C17" s="51">
        <v>7089506</v>
      </c>
      <c r="D17" s="51">
        <v>164278</v>
      </c>
      <c r="E17" s="51">
        <v>448490</v>
      </c>
      <c r="F17" s="51">
        <v>639885</v>
      </c>
      <c r="G17" s="51">
        <v>0</v>
      </c>
      <c r="H17" s="51">
        <v>0</v>
      </c>
      <c r="I17" s="2">
        <f t="shared" si="1"/>
        <v>8342159</v>
      </c>
      <c r="J17" s="17">
        <f t="shared" si="2"/>
        <v>0.8498406707424301</v>
      </c>
      <c r="K17" s="17">
        <f t="shared" si="3"/>
        <v>0.019692504062797173</v>
      </c>
      <c r="L17" s="17">
        <f t="shared" si="4"/>
        <v>0.053761861887312384</v>
      </c>
      <c r="M17" s="17">
        <f t="shared" si="5"/>
        <v>0.07670496330746034</v>
      </c>
      <c r="N17" s="17">
        <f t="shared" si="6"/>
        <v>0</v>
      </c>
      <c r="O17" s="17">
        <f t="shared" si="7"/>
        <v>0</v>
      </c>
    </row>
    <row r="18" spans="1:15" ht="12.75">
      <c r="A18" s="57">
        <v>16</v>
      </c>
      <c r="B18" s="66" t="s">
        <v>27</v>
      </c>
      <c r="C18" s="53">
        <v>18179384</v>
      </c>
      <c r="D18" s="53">
        <v>587343</v>
      </c>
      <c r="E18" s="53">
        <v>400370</v>
      </c>
      <c r="F18" s="53">
        <v>923194</v>
      </c>
      <c r="G18" s="53">
        <v>0</v>
      </c>
      <c r="H18" s="53">
        <v>0</v>
      </c>
      <c r="I18" s="34">
        <f t="shared" si="1"/>
        <v>20090291</v>
      </c>
      <c r="J18" s="35">
        <f t="shared" si="2"/>
        <v>0.904884055686401</v>
      </c>
      <c r="K18" s="35">
        <f t="shared" si="3"/>
        <v>0.029235166379620883</v>
      </c>
      <c r="L18" s="35">
        <f t="shared" si="4"/>
        <v>0.019928531647451</v>
      </c>
      <c r="M18" s="35">
        <f t="shared" si="5"/>
        <v>0.04595224628652716</v>
      </c>
      <c r="N18" s="35">
        <f t="shared" si="6"/>
        <v>0</v>
      </c>
      <c r="O18" s="35">
        <f t="shared" si="7"/>
        <v>0</v>
      </c>
    </row>
    <row r="19" spans="1:15" s="39" customFormat="1" ht="13.5" customHeight="1">
      <c r="A19" s="9">
        <v>17</v>
      </c>
      <c r="B19" s="65" t="s">
        <v>28</v>
      </c>
      <c r="C19" s="50">
        <v>82038129</v>
      </c>
      <c r="D19" s="50">
        <v>2396544</v>
      </c>
      <c r="E19" s="50">
        <v>3616969</v>
      </c>
      <c r="F19" s="50">
        <v>12512008</v>
      </c>
      <c r="G19" s="50">
        <v>0</v>
      </c>
      <c r="H19" s="50">
        <v>294249</v>
      </c>
      <c r="I19" s="32">
        <f t="shared" si="1"/>
        <v>100857899</v>
      </c>
      <c r="J19" s="33">
        <f t="shared" si="2"/>
        <v>0.8134031128290705</v>
      </c>
      <c r="K19" s="33">
        <f t="shared" si="3"/>
        <v>0.023761589560774014</v>
      </c>
      <c r="L19" s="33">
        <f t="shared" si="4"/>
        <v>0.035862030003222654</v>
      </c>
      <c r="M19" s="33">
        <f t="shared" si="5"/>
        <v>0.12405580647679365</v>
      </c>
      <c r="N19" s="33">
        <f t="shared" si="6"/>
        <v>0</v>
      </c>
      <c r="O19" s="33">
        <f t="shared" si="7"/>
        <v>0.0029174611301391474</v>
      </c>
    </row>
    <row r="20" spans="1:15" s="39" customFormat="1" ht="12.75">
      <c r="A20" s="9">
        <v>18</v>
      </c>
      <c r="B20" s="65" t="s">
        <v>29</v>
      </c>
      <c r="C20" s="50">
        <v>2358536</v>
      </c>
      <c r="D20" s="50">
        <v>112175</v>
      </c>
      <c r="E20" s="50">
        <v>252026</v>
      </c>
      <c r="F20" s="50">
        <v>146004</v>
      </c>
      <c r="G20" s="50">
        <v>0</v>
      </c>
      <c r="H20" s="50">
        <v>0</v>
      </c>
      <c r="I20" s="32">
        <f t="shared" si="1"/>
        <v>2868741</v>
      </c>
      <c r="J20" s="33">
        <f t="shared" si="2"/>
        <v>0.8221502045670905</v>
      </c>
      <c r="K20" s="33">
        <f t="shared" si="3"/>
        <v>0.03910251918873123</v>
      </c>
      <c r="L20" s="33">
        <f t="shared" si="4"/>
        <v>0.08785247605134099</v>
      </c>
      <c r="M20" s="33">
        <f t="shared" si="5"/>
        <v>0.05089480019283721</v>
      </c>
      <c r="N20" s="33">
        <f t="shared" si="6"/>
        <v>0</v>
      </c>
      <c r="O20" s="33">
        <f t="shared" si="7"/>
        <v>0</v>
      </c>
    </row>
    <row r="21" spans="1:15" s="39" customFormat="1" ht="12.75">
      <c r="A21" s="9">
        <v>19</v>
      </c>
      <c r="B21" s="65" t="s">
        <v>30</v>
      </c>
      <c r="C21" s="50">
        <v>4260334</v>
      </c>
      <c r="D21" s="50">
        <v>81592</v>
      </c>
      <c r="E21" s="50">
        <v>226769</v>
      </c>
      <c r="F21" s="50">
        <v>288023</v>
      </c>
      <c r="G21" s="50">
        <v>0</v>
      </c>
      <c r="H21" s="50">
        <v>0</v>
      </c>
      <c r="I21" s="32">
        <f t="shared" si="1"/>
        <v>4856718</v>
      </c>
      <c r="J21" s="33">
        <f t="shared" si="2"/>
        <v>0.8772043178129758</v>
      </c>
      <c r="K21" s="33">
        <f t="shared" si="3"/>
        <v>0.016799822431526806</v>
      </c>
      <c r="L21" s="33">
        <f t="shared" si="4"/>
        <v>0.046691819455031154</v>
      </c>
      <c r="M21" s="33">
        <f t="shared" si="5"/>
        <v>0.05930404030046628</v>
      </c>
      <c r="N21" s="33">
        <f t="shared" si="6"/>
        <v>0</v>
      </c>
      <c r="O21" s="33">
        <f t="shared" si="7"/>
        <v>0</v>
      </c>
    </row>
    <row r="22" spans="1:15" ht="12.75">
      <c r="A22" s="10">
        <v>20</v>
      </c>
      <c r="B22" s="67" t="s">
        <v>31</v>
      </c>
      <c r="C22" s="51">
        <v>11606200</v>
      </c>
      <c r="D22" s="51">
        <v>274250</v>
      </c>
      <c r="E22" s="51">
        <v>582803</v>
      </c>
      <c r="F22" s="51">
        <v>709563</v>
      </c>
      <c r="G22" s="51">
        <v>0</v>
      </c>
      <c r="H22" s="51">
        <v>0</v>
      </c>
      <c r="I22" s="2">
        <f t="shared" si="1"/>
        <v>13172816</v>
      </c>
      <c r="J22" s="17">
        <f t="shared" si="2"/>
        <v>0.8810720501979228</v>
      </c>
      <c r="K22" s="17">
        <f t="shared" si="3"/>
        <v>0.0208193904780876</v>
      </c>
      <c r="L22" s="17">
        <f t="shared" si="4"/>
        <v>0.04424285589353104</v>
      </c>
      <c r="M22" s="17">
        <f t="shared" si="5"/>
        <v>0.05386570343045861</v>
      </c>
      <c r="N22" s="17">
        <f t="shared" si="6"/>
        <v>0</v>
      </c>
      <c r="O22" s="17">
        <f t="shared" si="7"/>
        <v>0</v>
      </c>
    </row>
    <row r="23" spans="1:15" ht="12.75">
      <c r="A23" s="57">
        <v>21</v>
      </c>
      <c r="B23" s="66" t="s">
        <v>32</v>
      </c>
      <c r="C23" s="53">
        <v>6460918</v>
      </c>
      <c r="D23" s="53">
        <v>366886</v>
      </c>
      <c r="E23" s="53">
        <v>346206</v>
      </c>
      <c r="F23" s="53">
        <v>164341</v>
      </c>
      <c r="G23" s="53">
        <v>0</v>
      </c>
      <c r="H23" s="53">
        <v>1</v>
      </c>
      <c r="I23" s="34">
        <f t="shared" si="1"/>
        <v>7338352</v>
      </c>
      <c r="J23" s="35">
        <f t="shared" si="2"/>
        <v>0.8804317372619902</v>
      </c>
      <c r="K23" s="35">
        <f t="shared" si="3"/>
        <v>0.04999569385605924</v>
      </c>
      <c r="L23" s="35">
        <f t="shared" si="4"/>
        <v>0.047177622441659926</v>
      </c>
      <c r="M23" s="35">
        <f t="shared" si="5"/>
        <v>0.022394810169912807</v>
      </c>
      <c r="N23" s="35">
        <f t="shared" si="6"/>
        <v>0</v>
      </c>
      <c r="O23" s="35">
        <f t="shared" si="7"/>
        <v>1.3627037787230701E-07</v>
      </c>
    </row>
    <row r="24" spans="1:15" s="39" customFormat="1" ht="12.75">
      <c r="A24" s="9">
        <v>22</v>
      </c>
      <c r="B24" s="65" t="s">
        <v>33</v>
      </c>
      <c r="C24" s="50">
        <v>6236113</v>
      </c>
      <c r="D24" s="50">
        <v>109110</v>
      </c>
      <c r="E24" s="50">
        <v>178902</v>
      </c>
      <c r="F24" s="50">
        <v>552265</v>
      </c>
      <c r="G24" s="50">
        <v>0</v>
      </c>
      <c r="H24" s="50">
        <v>0</v>
      </c>
      <c r="I24" s="32">
        <f t="shared" si="1"/>
        <v>7076390</v>
      </c>
      <c r="J24" s="33">
        <f t="shared" si="2"/>
        <v>0.8812562620206066</v>
      </c>
      <c r="K24" s="33">
        <f t="shared" si="3"/>
        <v>0.015418878835112254</v>
      </c>
      <c r="L24" s="33">
        <f t="shared" si="4"/>
        <v>0.025281534793870887</v>
      </c>
      <c r="M24" s="33">
        <f t="shared" si="5"/>
        <v>0.07804332435041031</v>
      </c>
      <c r="N24" s="33">
        <f t="shared" si="6"/>
        <v>0</v>
      </c>
      <c r="O24" s="33">
        <f t="shared" si="7"/>
        <v>0</v>
      </c>
    </row>
    <row r="25" spans="1:15" s="39" customFormat="1" ht="12.75">
      <c r="A25" s="9">
        <v>23</v>
      </c>
      <c r="B25" s="65" t="s">
        <v>34</v>
      </c>
      <c r="C25" s="50">
        <v>19914705</v>
      </c>
      <c r="D25" s="50">
        <v>544016</v>
      </c>
      <c r="E25" s="50">
        <v>1074199</v>
      </c>
      <c r="F25" s="50">
        <v>791145</v>
      </c>
      <c r="G25" s="50">
        <v>0</v>
      </c>
      <c r="H25" s="50">
        <v>0</v>
      </c>
      <c r="I25" s="32">
        <f t="shared" si="1"/>
        <v>22324065</v>
      </c>
      <c r="J25" s="33">
        <f t="shared" si="2"/>
        <v>0.892073419424285</v>
      </c>
      <c r="K25" s="33">
        <f t="shared" si="3"/>
        <v>0.02436903852412184</v>
      </c>
      <c r="L25" s="33">
        <f t="shared" si="4"/>
        <v>0.04811843183577901</v>
      </c>
      <c r="M25" s="33">
        <f t="shared" si="5"/>
        <v>0.03543911021581419</v>
      </c>
      <c r="N25" s="33">
        <f t="shared" si="6"/>
        <v>0</v>
      </c>
      <c r="O25" s="33">
        <f t="shared" si="7"/>
        <v>0</v>
      </c>
    </row>
    <row r="26" spans="1:15" s="39" customFormat="1" ht="12.75">
      <c r="A26" s="9">
        <v>24</v>
      </c>
      <c r="B26" s="65" t="s">
        <v>35</v>
      </c>
      <c r="C26" s="50">
        <v>7371370</v>
      </c>
      <c r="D26" s="50">
        <v>311619</v>
      </c>
      <c r="E26" s="50">
        <v>397927</v>
      </c>
      <c r="F26" s="50">
        <v>3816092</v>
      </c>
      <c r="G26" s="50">
        <v>0</v>
      </c>
      <c r="H26" s="50">
        <v>0</v>
      </c>
      <c r="I26" s="32">
        <f t="shared" si="1"/>
        <v>11897008</v>
      </c>
      <c r="J26" s="33">
        <f t="shared" si="2"/>
        <v>0.6195986419442603</v>
      </c>
      <c r="K26" s="33">
        <f t="shared" si="3"/>
        <v>0.026193056270954848</v>
      </c>
      <c r="L26" s="33">
        <f t="shared" si="4"/>
        <v>0.03344765339318928</v>
      </c>
      <c r="M26" s="33">
        <f t="shared" si="5"/>
        <v>0.3207606483915956</v>
      </c>
      <c r="N26" s="33">
        <f t="shared" si="6"/>
        <v>0</v>
      </c>
      <c r="O26" s="33">
        <f t="shared" si="7"/>
        <v>0</v>
      </c>
    </row>
    <row r="27" spans="1:15" ht="12.75">
      <c r="A27" s="10">
        <v>25</v>
      </c>
      <c r="B27" s="67" t="s">
        <v>36</v>
      </c>
      <c r="C27" s="51">
        <v>4244608</v>
      </c>
      <c r="D27" s="51">
        <v>29251</v>
      </c>
      <c r="E27" s="51">
        <v>145413</v>
      </c>
      <c r="F27" s="51">
        <v>107035</v>
      </c>
      <c r="G27" s="51">
        <v>0</v>
      </c>
      <c r="H27" s="51">
        <v>0</v>
      </c>
      <c r="I27" s="2">
        <f t="shared" si="1"/>
        <v>4526307</v>
      </c>
      <c r="J27" s="17">
        <f t="shared" si="2"/>
        <v>0.9377640535650807</v>
      </c>
      <c r="K27" s="17">
        <f t="shared" si="3"/>
        <v>0.006462442781720285</v>
      </c>
      <c r="L27" s="17">
        <f t="shared" si="4"/>
        <v>0.03212619029155556</v>
      </c>
      <c r="M27" s="17">
        <f t="shared" si="5"/>
        <v>0.02364731336164339</v>
      </c>
      <c r="N27" s="17">
        <f t="shared" si="6"/>
        <v>0</v>
      </c>
      <c r="O27" s="17">
        <f t="shared" si="7"/>
        <v>0</v>
      </c>
    </row>
    <row r="28" spans="1:15" ht="12.75">
      <c r="A28" s="57">
        <v>26</v>
      </c>
      <c r="B28" s="66" t="s">
        <v>132</v>
      </c>
      <c r="C28" s="53">
        <v>93658863</v>
      </c>
      <c r="D28" s="53">
        <v>5765204</v>
      </c>
      <c r="E28" s="53">
        <v>5760014</v>
      </c>
      <c r="F28" s="53">
        <v>4772737</v>
      </c>
      <c r="G28" s="53">
        <v>0</v>
      </c>
      <c r="H28" s="53">
        <v>136796</v>
      </c>
      <c r="I28" s="34">
        <f t="shared" si="1"/>
        <v>110093614</v>
      </c>
      <c r="J28" s="35">
        <f t="shared" si="2"/>
        <v>0.8507202152524487</v>
      </c>
      <c r="K28" s="35">
        <f t="shared" si="3"/>
        <v>0.052366379761136735</v>
      </c>
      <c r="L28" s="35">
        <f t="shared" si="4"/>
        <v>0.05231923806225491</v>
      </c>
      <c r="M28" s="35">
        <f t="shared" si="5"/>
        <v>0.04335162437305401</v>
      </c>
      <c r="N28" s="35">
        <f t="shared" si="6"/>
        <v>0</v>
      </c>
      <c r="O28" s="35">
        <f t="shared" si="7"/>
        <v>0.0012425425511056437</v>
      </c>
    </row>
    <row r="29" spans="1:15" s="39" customFormat="1" ht="12.75">
      <c r="A29" s="9">
        <v>27</v>
      </c>
      <c r="B29" s="65" t="s">
        <v>133</v>
      </c>
      <c r="C29" s="50">
        <v>12150041</v>
      </c>
      <c r="D29" s="50">
        <v>284505</v>
      </c>
      <c r="E29" s="50">
        <v>414920</v>
      </c>
      <c r="F29" s="50">
        <v>706893</v>
      </c>
      <c r="G29" s="50">
        <v>0</v>
      </c>
      <c r="H29" s="50">
        <v>0</v>
      </c>
      <c r="I29" s="32">
        <f t="shared" si="1"/>
        <v>13556359</v>
      </c>
      <c r="J29" s="33">
        <f t="shared" si="2"/>
        <v>0.896261378147333</v>
      </c>
      <c r="K29" s="33">
        <f t="shared" si="3"/>
        <v>0.02098682987076397</v>
      </c>
      <c r="L29" s="33">
        <f t="shared" si="4"/>
        <v>0.03060703836479987</v>
      </c>
      <c r="M29" s="33">
        <f t="shared" si="5"/>
        <v>0.05214475361710324</v>
      </c>
      <c r="N29" s="33">
        <f t="shared" si="6"/>
        <v>0</v>
      </c>
      <c r="O29" s="33">
        <f t="shared" si="7"/>
        <v>0</v>
      </c>
    </row>
    <row r="30" spans="1:15" s="39" customFormat="1" ht="12.75">
      <c r="A30" s="9">
        <v>28</v>
      </c>
      <c r="B30" s="65" t="s">
        <v>37</v>
      </c>
      <c r="C30" s="50">
        <v>44695601</v>
      </c>
      <c r="D30" s="50">
        <v>1761077</v>
      </c>
      <c r="E30" s="50">
        <v>1745493</v>
      </c>
      <c r="F30" s="50">
        <v>5903458</v>
      </c>
      <c r="G30" s="50">
        <v>0</v>
      </c>
      <c r="H30" s="50">
        <v>28667</v>
      </c>
      <c r="I30" s="32">
        <f t="shared" si="1"/>
        <v>54134296</v>
      </c>
      <c r="J30" s="33">
        <f t="shared" si="2"/>
        <v>0.8256429713245</v>
      </c>
      <c r="K30" s="33">
        <f t="shared" si="3"/>
        <v>0.03253163207294688</v>
      </c>
      <c r="L30" s="33">
        <f t="shared" si="4"/>
        <v>0.03224375541893073</v>
      </c>
      <c r="M30" s="33">
        <f t="shared" si="5"/>
        <v>0.10905208779292151</v>
      </c>
      <c r="N30" s="33">
        <f t="shared" si="6"/>
        <v>0</v>
      </c>
      <c r="O30" s="33">
        <f t="shared" si="7"/>
        <v>0.0005295533907007861</v>
      </c>
    </row>
    <row r="31" spans="1:15" s="39" customFormat="1" ht="12.75">
      <c r="A31" s="9">
        <v>29</v>
      </c>
      <c r="B31" s="65" t="s">
        <v>38</v>
      </c>
      <c r="C31" s="50">
        <v>23394116</v>
      </c>
      <c r="D31" s="50">
        <v>469352</v>
      </c>
      <c r="E31" s="50">
        <v>842795</v>
      </c>
      <c r="F31" s="50">
        <v>2324299</v>
      </c>
      <c r="G31" s="50">
        <v>0</v>
      </c>
      <c r="H31" s="50">
        <v>63282</v>
      </c>
      <c r="I31" s="32">
        <f t="shared" si="1"/>
        <v>27093844</v>
      </c>
      <c r="J31" s="33">
        <f t="shared" si="2"/>
        <v>0.8634476525368641</v>
      </c>
      <c r="K31" s="33">
        <f t="shared" si="3"/>
        <v>0.017323197107062403</v>
      </c>
      <c r="L31" s="33">
        <f t="shared" si="4"/>
        <v>0.0311065126085468</v>
      </c>
      <c r="M31" s="33">
        <f t="shared" si="5"/>
        <v>0.08578697803087668</v>
      </c>
      <c r="N31" s="33">
        <f t="shared" si="6"/>
        <v>0</v>
      </c>
      <c r="O31" s="33">
        <f t="shared" si="7"/>
        <v>0.0023356597166500257</v>
      </c>
    </row>
    <row r="32" spans="1:15" ht="12.75">
      <c r="A32" s="10">
        <v>30</v>
      </c>
      <c r="B32" s="67" t="s">
        <v>39</v>
      </c>
      <c r="C32" s="51">
        <v>5536800</v>
      </c>
      <c r="D32" s="51">
        <v>68291</v>
      </c>
      <c r="E32" s="51">
        <v>151153</v>
      </c>
      <c r="F32" s="51">
        <v>358709</v>
      </c>
      <c r="G32" s="51">
        <v>0</v>
      </c>
      <c r="H32" s="51">
        <v>10955</v>
      </c>
      <c r="I32" s="2">
        <f t="shared" si="1"/>
        <v>6125908</v>
      </c>
      <c r="J32" s="17">
        <f t="shared" si="2"/>
        <v>0.9038333582548089</v>
      </c>
      <c r="K32" s="17">
        <f t="shared" si="3"/>
        <v>0.011147898401347197</v>
      </c>
      <c r="L32" s="17">
        <f t="shared" si="4"/>
        <v>0.024674382964941687</v>
      </c>
      <c r="M32" s="17">
        <f t="shared" si="5"/>
        <v>0.058556054057618885</v>
      </c>
      <c r="N32" s="17">
        <f t="shared" si="6"/>
        <v>0</v>
      </c>
      <c r="O32" s="17">
        <f t="shared" si="7"/>
        <v>0.0017883063212833102</v>
      </c>
    </row>
    <row r="33" spans="1:15" ht="12.75">
      <c r="A33" s="57">
        <v>31</v>
      </c>
      <c r="B33" s="66" t="s">
        <v>40</v>
      </c>
      <c r="C33" s="53">
        <v>11519991</v>
      </c>
      <c r="D33" s="53">
        <v>218432</v>
      </c>
      <c r="E33" s="53">
        <v>465011</v>
      </c>
      <c r="F33" s="53">
        <v>1960107</v>
      </c>
      <c r="G33" s="53">
        <v>0</v>
      </c>
      <c r="H33" s="53">
        <v>0</v>
      </c>
      <c r="I33" s="34">
        <f t="shared" si="1"/>
        <v>14163541</v>
      </c>
      <c r="J33" s="35">
        <f t="shared" si="2"/>
        <v>0.8133552901777882</v>
      </c>
      <c r="K33" s="35">
        <f t="shared" si="3"/>
        <v>0.015422132078411747</v>
      </c>
      <c r="L33" s="35">
        <f t="shared" si="4"/>
        <v>0.03283154968097314</v>
      </c>
      <c r="M33" s="35">
        <f t="shared" si="5"/>
        <v>0.13839102806282694</v>
      </c>
      <c r="N33" s="35">
        <f t="shared" si="6"/>
        <v>0</v>
      </c>
      <c r="O33" s="35">
        <f t="shared" si="7"/>
        <v>0</v>
      </c>
    </row>
    <row r="34" spans="1:15" s="39" customFormat="1" ht="12.75">
      <c r="A34" s="9">
        <v>32</v>
      </c>
      <c r="B34" s="65" t="s">
        <v>41</v>
      </c>
      <c r="C34" s="50">
        <v>38467283</v>
      </c>
      <c r="D34" s="50">
        <v>606310</v>
      </c>
      <c r="E34" s="50">
        <v>741247</v>
      </c>
      <c r="F34" s="50">
        <v>2350600</v>
      </c>
      <c r="G34" s="50">
        <v>0</v>
      </c>
      <c r="H34" s="50">
        <v>0</v>
      </c>
      <c r="I34" s="32">
        <f t="shared" si="1"/>
        <v>42165440</v>
      </c>
      <c r="J34" s="33">
        <f t="shared" si="2"/>
        <v>0.9122941204929914</v>
      </c>
      <c r="K34" s="33">
        <f t="shared" si="3"/>
        <v>0.014379311587878604</v>
      </c>
      <c r="L34" s="33">
        <f t="shared" si="4"/>
        <v>0.01757949164054733</v>
      </c>
      <c r="M34" s="33">
        <f t="shared" si="5"/>
        <v>0.05574707627858265</v>
      </c>
      <c r="N34" s="33">
        <f t="shared" si="6"/>
        <v>0</v>
      </c>
      <c r="O34" s="33">
        <f t="shared" si="7"/>
        <v>0</v>
      </c>
    </row>
    <row r="35" spans="1:15" s="39" customFormat="1" ht="12.75">
      <c r="A35" s="9">
        <v>33</v>
      </c>
      <c r="B35" s="65" t="s">
        <v>42</v>
      </c>
      <c r="C35" s="50">
        <v>3341833</v>
      </c>
      <c r="D35" s="50">
        <v>185701</v>
      </c>
      <c r="E35" s="50">
        <v>350086</v>
      </c>
      <c r="F35" s="50">
        <v>175869</v>
      </c>
      <c r="G35" s="50">
        <v>3972</v>
      </c>
      <c r="H35" s="50">
        <v>0</v>
      </c>
      <c r="I35" s="32">
        <f t="shared" si="1"/>
        <v>4057461</v>
      </c>
      <c r="J35" s="33">
        <f t="shared" si="2"/>
        <v>0.8236266473048046</v>
      </c>
      <c r="K35" s="33">
        <f t="shared" si="3"/>
        <v>0.045767784336066326</v>
      </c>
      <c r="L35" s="33">
        <f t="shared" si="4"/>
        <v>0.08628203696843913</v>
      </c>
      <c r="M35" s="33">
        <f t="shared" si="5"/>
        <v>0.04334459407003542</v>
      </c>
      <c r="N35" s="33">
        <f t="shared" si="6"/>
        <v>0.0009789373206544683</v>
      </c>
      <c r="O35" s="33">
        <f t="shared" si="7"/>
        <v>0</v>
      </c>
    </row>
    <row r="36" spans="1:15" s="39" customFormat="1" ht="12.75">
      <c r="A36" s="9">
        <v>34</v>
      </c>
      <c r="B36" s="65" t="s">
        <v>43</v>
      </c>
      <c r="C36" s="50">
        <v>9943244</v>
      </c>
      <c r="D36" s="50">
        <v>264789</v>
      </c>
      <c r="E36" s="50">
        <v>508592</v>
      </c>
      <c r="F36" s="50">
        <v>650946</v>
      </c>
      <c r="G36" s="50">
        <v>0</v>
      </c>
      <c r="H36" s="50">
        <v>20634</v>
      </c>
      <c r="I36" s="32">
        <f t="shared" si="1"/>
        <v>11388205</v>
      </c>
      <c r="J36" s="33">
        <f t="shared" si="2"/>
        <v>0.8731177564857675</v>
      </c>
      <c r="K36" s="33">
        <f t="shared" si="3"/>
        <v>0.02325116205758502</v>
      </c>
      <c r="L36" s="33">
        <f t="shared" si="4"/>
        <v>0.04465954028751678</v>
      </c>
      <c r="M36" s="33">
        <f t="shared" si="5"/>
        <v>0.057159666514608756</v>
      </c>
      <c r="N36" s="33">
        <f t="shared" si="6"/>
        <v>0</v>
      </c>
      <c r="O36" s="33">
        <f t="shared" si="7"/>
        <v>0.0018118746545219373</v>
      </c>
    </row>
    <row r="37" spans="1:15" ht="12.75">
      <c r="A37" s="10">
        <v>35</v>
      </c>
      <c r="B37" s="67" t="s">
        <v>44</v>
      </c>
      <c r="C37" s="51">
        <v>11000430</v>
      </c>
      <c r="D37" s="51">
        <v>198345</v>
      </c>
      <c r="E37" s="51">
        <v>567790</v>
      </c>
      <c r="F37" s="51">
        <v>976196</v>
      </c>
      <c r="G37" s="51">
        <v>0</v>
      </c>
      <c r="H37" s="51">
        <v>0</v>
      </c>
      <c r="I37" s="2">
        <f t="shared" si="1"/>
        <v>12742761</v>
      </c>
      <c r="J37" s="17">
        <f t="shared" si="2"/>
        <v>0.8632689571749795</v>
      </c>
      <c r="K37" s="17">
        <f t="shared" si="3"/>
        <v>0.015565308020765672</v>
      </c>
      <c r="L37" s="17">
        <f t="shared" si="4"/>
        <v>0.04455784739272753</v>
      </c>
      <c r="M37" s="17">
        <f t="shared" si="5"/>
        <v>0.07660788741152721</v>
      </c>
      <c r="N37" s="17">
        <f t="shared" si="6"/>
        <v>0</v>
      </c>
      <c r="O37" s="17">
        <f t="shared" si="7"/>
        <v>0</v>
      </c>
    </row>
    <row r="38" spans="1:15" ht="12.75">
      <c r="A38" s="57">
        <v>36</v>
      </c>
      <c r="B38" s="66" t="s">
        <v>134</v>
      </c>
      <c r="C38" s="53">
        <v>14785636</v>
      </c>
      <c r="D38" s="53">
        <v>808752</v>
      </c>
      <c r="E38" s="53">
        <v>2533086</v>
      </c>
      <c r="F38" s="53">
        <v>688081</v>
      </c>
      <c r="G38" s="53">
        <v>0</v>
      </c>
      <c r="H38" s="53">
        <v>0</v>
      </c>
      <c r="I38" s="34">
        <f t="shared" si="1"/>
        <v>18815555</v>
      </c>
      <c r="J38" s="35">
        <f t="shared" si="2"/>
        <v>0.7858198176987072</v>
      </c>
      <c r="K38" s="35">
        <f t="shared" si="3"/>
        <v>0.04298315941251799</v>
      </c>
      <c r="L38" s="35">
        <f t="shared" si="4"/>
        <v>0.13462722731272078</v>
      </c>
      <c r="M38" s="35">
        <f t="shared" si="5"/>
        <v>0.036569795576053964</v>
      </c>
      <c r="N38" s="35">
        <f t="shared" si="6"/>
        <v>0</v>
      </c>
      <c r="O38" s="35">
        <f t="shared" si="7"/>
        <v>0</v>
      </c>
    </row>
    <row r="39" spans="1:15" s="39" customFormat="1" ht="12.75">
      <c r="A39" s="9">
        <v>37</v>
      </c>
      <c r="B39" s="65" t="s">
        <v>45</v>
      </c>
      <c r="C39" s="50">
        <v>34153837</v>
      </c>
      <c r="D39" s="50">
        <v>516446</v>
      </c>
      <c r="E39" s="50">
        <v>1103451</v>
      </c>
      <c r="F39" s="50">
        <v>1260371</v>
      </c>
      <c r="G39" s="50">
        <v>0</v>
      </c>
      <c r="H39" s="50">
        <v>0</v>
      </c>
      <c r="I39" s="32">
        <f t="shared" si="1"/>
        <v>37034105</v>
      </c>
      <c r="J39" s="33">
        <f t="shared" si="2"/>
        <v>0.9222266070693487</v>
      </c>
      <c r="K39" s="33">
        <f t="shared" si="3"/>
        <v>0.013945145967480515</v>
      </c>
      <c r="L39" s="33">
        <f t="shared" si="4"/>
        <v>0.029795535763588725</v>
      </c>
      <c r="M39" s="33">
        <f t="shared" si="5"/>
        <v>0.034032711199582115</v>
      </c>
      <c r="N39" s="33">
        <f t="shared" si="6"/>
        <v>0</v>
      </c>
      <c r="O39" s="33">
        <f t="shared" si="7"/>
        <v>0</v>
      </c>
    </row>
    <row r="40" spans="1:15" s="39" customFormat="1" ht="12.75">
      <c r="A40" s="9">
        <v>38</v>
      </c>
      <c r="B40" s="65" t="s">
        <v>135</v>
      </c>
      <c r="C40" s="50">
        <v>9363716</v>
      </c>
      <c r="D40" s="50">
        <v>270580</v>
      </c>
      <c r="E40" s="50">
        <v>266704</v>
      </c>
      <c r="F40" s="50">
        <v>54571</v>
      </c>
      <c r="G40" s="50">
        <v>0</v>
      </c>
      <c r="H40" s="50">
        <v>0</v>
      </c>
      <c r="I40" s="32">
        <f t="shared" si="1"/>
        <v>9955571</v>
      </c>
      <c r="J40" s="33">
        <f t="shared" si="2"/>
        <v>0.9405503712444018</v>
      </c>
      <c r="K40" s="33">
        <f t="shared" si="3"/>
        <v>0.027178752479390684</v>
      </c>
      <c r="L40" s="33">
        <f t="shared" si="4"/>
        <v>0.026789422726230368</v>
      </c>
      <c r="M40" s="33">
        <f t="shared" si="5"/>
        <v>0.005481453549977194</v>
      </c>
      <c r="N40" s="33">
        <f t="shared" si="6"/>
        <v>0</v>
      </c>
      <c r="O40" s="33">
        <f t="shared" si="7"/>
        <v>0</v>
      </c>
    </row>
    <row r="41" spans="1:15" s="39" customFormat="1" ht="12.75">
      <c r="A41" s="9">
        <v>39</v>
      </c>
      <c r="B41" s="65" t="s">
        <v>46</v>
      </c>
      <c r="C41" s="50">
        <v>5548695</v>
      </c>
      <c r="D41" s="50">
        <v>133872</v>
      </c>
      <c r="E41" s="50">
        <v>317288</v>
      </c>
      <c r="F41" s="50">
        <v>576387</v>
      </c>
      <c r="G41" s="50">
        <v>0</v>
      </c>
      <c r="H41" s="50">
        <v>0</v>
      </c>
      <c r="I41" s="32">
        <f t="shared" si="1"/>
        <v>6576242</v>
      </c>
      <c r="J41" s="33">
        <f t="shared" si="2"/>
        <v>0.8437486029255006</v>
      </c>
      <c r="K41" s="33">
        <f t="shared" si="3"/>
        <v>0.020356915089195318</v>
      </c>
      <c r="L41" s="33">
        <f t="shared" si="4"/>
        <v>0.0482476161917399</v>
      </c>
      <c r="M41" s="33">
        <f t="shared" si="5"/>
        <v>0.08764686579356416</v>
      </c>
      <c r="N41" s="33">
        <f t="shared" si="6"/>
        <v>0</v>
      </c>
      <c r="O41" s="33">
        <f t="shared" si="7"/>
        <v>0</v>
      </c>
    </row>
    <row r="42" spans="1:15" ht="12.75">
      <c r="A42" s="10">
        <v>40</v>
      </c>
      <c r="B42" s="67" t="s">
        <v>47</v>
      </c>
      <c r="C42" s="51">
        <v>42845775</v>
      </c>
      <c r="D42" s="51">
        <v>1084493</v>
      </c>
      <c r="E42" s="51">
        <v>1879077</v>
      </c>
      <c r="F42" s="51">
        <v>3403200</v>
      </c>
      <c r="G42" s="51">
        <v>0</v>
      </c>
      <c r="H42" s="51">
        <v>889</v>
      </c>
      <c r="I42" s="2">
        <f t="shared" si="1"/>
        <v>49213434</v>
      </c>
      <c r="J42" s="17">
        <f t="shared" si="2"/>
        <v>0.8706113659940902</v>
      </c>
      <c r="K42" s="17">
        <f t="shared" si="3"/>
        <v>0.0220365236045101</v>
      </c>
      <c r="L42" s="17">
        <f t="shared" si="4"/>
        <v>0.03818219634907005</v>
      </c>
      <c r="M42" s="17">
        <f t="shared" si="5"/>
        <v>0.06915184987903912</v>
      </c>
      <c r="N42" s="17">
        <f t="shared" si="6"/>
        <v>0</v>
      </c>
      <c r="O42" s="17">
        <f t="shared" si="7"/>
        <v>1.80641732905694E-05</v>
      </c>
    </row>
    <row r="43" spans="1:15" ht="12.75">
      <c r="A43" s="57">
        <v>41</v>
      </c>
      <c r="B43" s="66" t="s">
        <v>48</v>
      </c>
      <c r="C43" s="53">
        <v>2595566</v>
      </c>
      <c r="D43" s="53">
        <v>165179</v>
      </c>
      <c r="E43" s="53">
        <v>202436</v>
      </c>
      <c r="F43" s="53">
        <v>775156</v>
      </c>
      <c r="G43" s="53">
        <v>0</v>
      </c>
      <c r="H43" s="53">
        <v>0</v>
      </c>
      <c r="I43" s="34">
        <f t="shared" si="1"/>
        <v>3738337</v>
      </c>
      <c r="J43" s="35">
        <f t="shared" si="2"/>
        <v>0.694310331037571</v>
      </c>
      <c r="K43" s="35">
        <f t="shared" si="3"/>
        <v>0.044185155056914345</v>
      </c>
      <c r="L43" s="35">
        <f t="shared" si="4"/>
        <v>0.05415135125591941</v>
      </c>
      <c r="M43" s="35">
        <f t="shared" si="5"/>
        <v>0.20735316264959527</v>
      </c>
      <c r="N43" s="35">
        <f t="shared" si="6"/>
        <v>0</v>
      </c>
      <c r="O43" s="35">
        <f t="shared" si="7"/>
        <v>0</v>
      </c>
    </row>
    <row r="44" spans="1:15" s="39" customFormat="1" ht="12.75">
      <c r="A44" s="9">
        <v>42</v>
      </c>
      <c r="B44" s="65" t="s">
        <v>49</v>
      </c>
      <c r="C44" s="50">
        <v>6845004</v>
      </c>
      <c r="D44" s="50">
        <v>146131</v>
      </c>
      <c r="E44" s="50">
        <v>332366</v>
      </c>
      <c r="F44" s="50">
        <v>343207</v>
      </c>
      <c r="G44" s="50">
        <v>0</v>
      </c>
      <c r="H44" s="50">
        <v>0</v>
      </c>
      <c r="I44" s="32">
        <f t="shared" si="1"/>
        <v>7666708</v>
      </c>
      <c r="J44" s="33">
        <f t="shared" si="2"/>
        <v>0.8928217952216257</v>
      </c>
      <c r="K44" s="33">
        <f t="shared" si="3"/>
        <v>0.01906046245663719</v>
      </c>
      <c r="L44" s="33">
        <f t="shared" si="4"/>
        <v>0.04335185323348691</v>
      </c>
      <c r="M44" s="33">
        <f t="shared" si="5"/>
        <v>0.04476588908825013</v>
      </c>
      <c r="N44" s="33">
        <f t="shared" si="6"/>
        <v>0</v>
      </c>
      <c r="O44" s="33">
        <f t="shared" si="7"/>
        <v>0</v>
      </c>
    </row>
    <row r="45" spans="1:15" s="39" customFormat="1" ht="12.75">
      <c r="A45" s="9">
        <v>43</v>
      </c>
      <c r="B45" s="65" t="s">
        <v>50</v>
      </c>
      <c r="C45" s="50">
        <v>8087396</v>
      </c>
      <c r="D45" s="50">
        <v>259255</v>
      </c>
      <c r="E45" s="50">
        <v>271014</v>
      </c>
      <c r="F45" s="50">
        <v>385789</v>
      </c>
      <c r="G45" s="50">
        <v>0</v>
      </c>
      <c r="H45" s="50">
        <v>1689</v>
      </c>
      <c r="I45" s="32">
        <f t="shared" si="1"/>
        <v>9005143</v>
      </c>
      <c r="J45" s="33">
        <f t="shared" si="2"/>
        <v>0.8980863491007306</v>
      </c>
      <c r="K45" s="33">
        <f t="shared" si="3"/>
        <v>0.028789659420178002</v>
      </c>
      <c r="L45" s="33">
        <f t="shared" si="4"/>
        <v>0.030095468778230397</v>
      </c>
      <c r="M45" s="33">
        <f t="shared" si="5"/>
        <v>0.042840963214021144</v>
      </c>
      <c r="N45" s="33">
        <f t="shared" si="6"/>
        <v>0</v>
      </c>
      <c r="O45" s="33">
        <f t="shared" si="7"/>
        <v>0.00018755948683990914</v>
      </c>
    </row>
    <row r="46" spans="1:15" s="39" customFormat="1" ht="12.75">
      <c r="A46" s="9">
        <v>44</v>
      </c>
      <c r="B46" s="65" t="s">
        <v>136</v>
      </c>
      <c r="C46" s="50">
        <v>12044224</v>
      </c>
      <c r="D46" s="50">
        <v>1835500</v>
      </c>
      <c r="E46" s="50">
        <v>631278</v>
      </c>
      <c r="F46" s="50">
        <v>816023</v>
      </c>
      <c r="G46" s="50">
        <v>0</v>
      </c>
      <c r="H46" s="50">
        <v>0</v>
      </c>
      <c r="I46" s="32">
        <f t="shared" si="1"/>
        <v>15327025</v>
      </c>
      <c r="J46" s="33">
        <f t="shared" si="2"/>
        <v>0.7858161645851037</v>
      </c>
      <c r="K46" s="33">
        <f t="shared" si="3"/>
        <v>0.1197557908335114</v>
      </c>
      <c r="L46" s="33">
        <f t="shared" si="4"/>
        <v>0.04118724931942109</v>
      </c>
      <c r="M46" s="33">
        <f t="shared" si="5"/>
        <v>0.05324079526196376</v>
      </c>
      <c r="N46" s="33">
        <f t="shared" si="6"/>
        <v>0</v>
      </c>
      <c r="O46" s="33">
        <f t="shared" si="7"/>
        <v>0</v>
      </c>
    </row>
    <row r="47" spans="1:15" ht="12.75">
      <c r="A47" s="10">
        <v>45</v>
      </c>
      <c r="B47" s="67" t="s">
        <v>137</v>
      </c>
      <c r="C47" s="51">
        <v>24736470</v>
      </c>
      <c r="D47" s="51">
        <v>488496</v>
      </c>
      <c r="E47" s="51">
        <v>471316</v>
      </c>
      <c r="F47" s="51">
        <v>1193824</v>
      </c>
      <c r="G47" s="51">
        <v>0</v>
      </c>
      <c r="H47" s="51">
        <v>644866</v>
      </c>
      <c r="I47" s="2">
        <f t="shared" si="1"/>
        <v>27534972</v>
      </c>
      <c r="J47" s="17">
        <f t="shared" si="2"/>
        <v>0.8983655403753452</v>
      </c>
      <c r="K47" s="17">
        <f t="shared" si="3"/>
        <v>0.01774092960762771</v>
      </c>
      <c r="L47" s="17">
        <f t="shared" si="4"/>
        <v>0.017116995797199285</v>
      </c>
      <c r="M47" s="17">
        <f t="shared" si="5"/>
        <v>0.04335664477886522</v>
      </c>
      <c r="N47" s="17">
        <f t="shared" si="6"/>
        <v>0</v>
      </c>
      <c r="O47" s="17">
        <f t="shared" si="7"/>
        <v>0.023419889440962568</v>
      </c>
    </row>
    <row r="48" spans="1:15" ht="12.75">
      <c r="A48" s="57">
        <v>46</v>
      </c>
      <c r="B48" s="66" t="s">
        <v>51</v>
      </c>
      <c r="C48" s="53">
        <v>2054658</v>
      </c>
      <c r="D48" s="53">
        <v>49917</v>
      </c>
      <c r="E48" s="53">
        <v>176948</v>
      </c>
      <c r="F48" s="53">
        <v>339809</v>
      </c>
      <c r="G48" s="53">
        <v>0</v>
      </c>
      <c r="H48" s="53">
        <v>11713</v>
      </c>
      <c r="I48" s="34">
        <f t="shared" si="1"/>
        <v>2633045</v>
      </c>
      <c r="J48" s="35">
        <f t="shared" si="2"/>
        <v>0.7803353151959044</v>
      </c>
      <c r="K48" s="35">
        <f t="shared" si="3"/>
        <v>0.018957898554715167</v>
      </c>
      <c r="L48" s="35">
        <f t="shared" si="4"/>
        <v>0.06720280131938497</v>
      </c>
      <c r="M48" s="35">
        <f t="shared" si="5"/>
        <v>0.12905552316804308</v>
      </c>
      <c r="N48" s="35">
        <f t="shared" si="6"/>
        <v>0</v>
      </c>
      <c r="O48" s="35">
        <f t="shared" si="7"/>
        <v>0.004448461761952416</v>
      </c>
    </row>
    <row r="49" spans="1:15" s="39" customFormat="1" ht="12.75">
      <c r="A49" s="9">
        <v>47</v>
      </c>
      <c r="B49" s="65" t="s">
        <v>52</v>
      </c>
      <c r="C49" s="50">
        <v>8173960</v>
      </c>
      <c r="D49" s="50">
        <v>227258</v>
      </c>
      <c r="E49" s="50">
        <v>359827</v>
      </c>
      <c r="F49" s="50">
        <v>1390332</v>
      </c>
      <c r="G49" s="50">
        <v>0</v>
      </c>
      <c r="H49" s="50">
        <v>0</v>
      </c>
      <c r="I49" s="32">
        <f t="shared" si="1"/>
        <v>10151377</v>
      </c>
      <c r="J49" s="33">
        <f t="shared" si="2"/>
        <v>0.8052070177277427</v>
      </c>
      <c r="K49" s="33">
        <f t="shared" si="3"/>
        <v>0.022386913617728904</v>
      </c>
      <c r="L49" s="33">
        <f t="shared" si="4"/>
        <v>0.03544612716087679</v>
      </c>
      <c r="M49" s="33">
        <f t="shared" si="5"/>
        <v>0.13695994149365154</v>
      </c>
      <c r="N49" s="33">
        <f t="shared" si="6"/>
        <v>0</v>
      </c>
      <c r="O49" s="33">
        <f t="shared" si="7"/>
        <v>0</v>
      </c>
    </row>
    <row r="50" spans="1:15" s="39" customFormat="1" ht="12.75">
      <c r="A50" s="9">
        <v>48</v>
      </c>
      <c r="B50" s="65" t="s">
        <v>53</v>
      </c>
      <c r="C50" s="50">
        <v>14705838</v>
      </c>
      <c r="D50" s="50">
        <v>501620</v>
      </c>
      <c r="E50" s="50">
        <v>649255</v>
      </c>
      <c r="F50" s="50">
        <v>545933</v>
      </c>
      <c r="G50" s="50">
        <v>0</v>
      </c>
      <c r="H50" s="50">
        <v>0</v>
      </c>
      <c r="I50" s="32">
        <f t="shared" si="1"/>
        <v>16402646</v>
      </c>
      <c r="J50" s="33">
        <f t="shared" si="2"/>
        <v>0.8965527878855644</v>
      </c>
      <c r="K50" s="33">
        <f t="shared" si="3"/>
        <v>0.030581651277482913</v>
      </c>
      <c r="L50" s="33">
        <f t="shared" si="4"/>
        <v>0.03958233324062471</v>
      </c>
      <c r="M50" s="33">
        <f t="shared" si="5"/>
        <v>0.033283227596328055</v>
      </c>
      <c r="N50" s="33">
        <f t="shared" si="6"/>
        <v>0</v>
      </c>
      <c r="O50" s="33">
        <f t="shared" si="7"/>
        <v>0</v>
      </c>
    </row>
    <row r="51" spans="1:15" s="39" customFormat="1" ht="12.75">
      <c r="A51" s="9">
        <v>49</v>
      </c>
      <c r="B51" s="65" t="s">
        <v>54</v>
      </c>
      <c r="C51" s="50">
        <v>29127900</v>
      </c>
      <c r="D51" s="50">
        <v>929396</v>
      </c>
      <c r="E51" s="50">
        <v>2055612</v>
      </c>
      <c r="F51" s="50">
        <v>2220011</v>
      </c>
      <c r="G51" s="50">
        <v>0</v>
      </c>
      <c r="H51" s="50">
        <v>0</v>
      </c>
      <c r="I51" s="32">
        <f t="shared" si="1"/>
        <v>34332919</v>
      </c>
      <c r="J51" s="33">
        <f t="shared" si="2"/>
        <v>0.848395675299266</v>
      </c>
      <c r="K51" s="33">
        <f t="shared" si="3"/>
        <v>0.02707011308884048</v>
      </c>
      <c r="L51" s="33">
        <f t="shared" si="4"/>
        <v>0.05987291671879108</v>
      </c>
      <c r="M51" s="33">
        <f t="shared" si="5"/>
        <v>0.06466129489310245</v>
      </c>
      <c r="N51" s="33">
        <f t="shared" si="6"/>
        <v>0</v>
      </c>
      <c r="O51" s="33">
        <f t="shared" si="7"/>
        <v>0</v>
      </c>
    </row>
    <row r="52" spans="1:15" ht="12.75">
      <c r="A52" s="10">
        <v>50</v>
      </c>
      <c r="B52" s="67" t="s">
        <v>55</v>
      </c>
      <c r="C52" s="51">
        <v>11363038</v>
      </c>
      <c r="D52" s="51">
        <v>305211</v>
      </c>
      <c r="E52" s="51">
        <v>631438</v>
      </c>
      <c r="F52" s="51">
        <v>1461192</v>
      </c>
      <c r="G52" s="51">
        <v>0</v>
      </c>
      <c r="H52" s="51">
        <v>0</v>
      </c>
      <c r="I52" s="2">
        <f t="shared" si="1"/>
        <v>13760879</v>
      </c>
      <c r="J52" s="17">
        <f t="shared" si="2"/>
        <v>0.8257494306868043</v>
      </c>
      <c r="K52" s="17">
        <f t="shared" si="3"/>
        <v>0.022179615124876834</v>
      </c>
      <c r="L52" s="17">
        <f t="shared" si="4"/>
        <v>0.04588645827057995</v>
      </c>
      <c r="M52" s="17">
        <f t="shared" si="5"/>
        <v>0.10618449591773897</v>
      </c>
      <c r="N52" s="17">
        <f t="shared" si="6"/>
        <v>0</v>
      </c>
      <c r="O52" s="17">
        <f t="shared" si="7"/>
        <v>0</v>
      </c>
    </row>
    <row r="53" spans="1:15" ht="12.75">
      <c r="A53" s="57">
        <v>51</v>
      </c>
      <c r="B53" s="66" t="s">
        <v>56</v>
      </c>
      <c r="C53" s="53">
        <v>15903518</v>
      </c>
      <c r="D53" s="53">
        <v>348185</v>
      </c>
      <c r="E53" s="53">
        <v>733615</v>
      </c>
      <c r="F53" s="53">
        <v>814768</v>
      </c>
      <c r="G53" s="53">
        <v>0</v>
      </c>
      <c r="H53" s="53">
        <v>371</v>
      </c>
      <c r="I53" s="34">
        <f t="shared" si="1"/>
        <v>17800457</v>
      </c>
      <c r="J53" s="35">
        <f t="shared" si="2"/>
        <v>0.8934331292730293</v>
      </c>
      <c r="K53" s="35">
        <f t="shared" si="3"/>
        <v>0.019560452858036172</v>
      </c>
      <c r="L53" s="35">
        <f t="shared" si="4"/>
        <v>0.041213267726778025</v>
      </c>
      <c r="M53" s="35">
        <f t="shared" si="5"/>
        <v>0.045772307980632185</v>
      </c>
      <c r="N53" s="35">
        <f t="shared" si="6"/>
        <v>0</v>
      </c>
      <c r="O53" s="35">
        <f t="shared" si="7"/>
        <v>2.0842161524279965E-05</v>
      </c>
    </row>
    <row r="54" spans="1:15" s="39" customFormat="1" ht="12.75">
      <c r="A54" s="9">
        <v>52</v>
      </c>
      <c r="B54" s="65" t="s">
        <v>138</v>
      </c>
      <c r="C54" s="50">
        <v>87366532</v>
      </c>
      <c r="D54" s="50">
        <v>1584093</v>
      </c>
      <c r="E54" s="50">
        <v>1232279</v>
      </c>
      <c r="F54" s="50">
        <v>3827207</v>
      </c>
      <c r="G54" s="50">
        <v>0</v>
      </c>
      <c r="H54" s="50">
        <v>0</v>
      </c>
      <c r="I54" s="32">
        <f t="shared" si="1"/>
        <v>94010111</v>
      </c>
      <c r="J54" s="33">
        <f t="shared" si="2"/>
        <v>0.9293312290632227</v>
      </c>
      <c r="K54" s="33">
        <f t="shared" si="3"/>
        <v>0.01685024071506521</v>
      </c>
      <c r="L54" s="33">
        <f t="shared" si="4"/>
        <v>0.01310794112348192</v>
      </c>
      <c r="M54" s="33">
        <f t="shared" si="5"/>
        <v>0.04071058909823008</v>
      </c>
      <c r="N54" s="33">
        <f t="shared" si="6"/>
        <v>0</v>
      </c>
      <c r="O54" s="33">
        <f t="shared" si="7"/>
        <v>0</v>
      </c>
    </row>
    <row r="55" spans="1:15" s="39" customFormat="1" ht="12.75">
      <c r="A55" s="9">
        <v>53</v>
      </c>
      <c r="B55" s="65" t="s">
        <v>57</v>
      </c>
      <c r="C55" s="50">
        <v>28654865</v>
      </c>
      <c r="D55" s="50">
        <v>792774</v>
      </c>
      <c r="E55" s="50">
        <v>1465649</v>
      </c>
      <c r="F55" s="50">
        <v>3283002</v>
      </c>
      <c r="G55" s="50">
        <v>0</v>
      </c>
      <c r="H55" s="50">
        <v>0</v>
      </c>
      <c r="I55" s="32">
        <f t="shared" si="1"/>
        <v>34196290</v>
      </c>
      <c r="J55" s="33">
        <f t="shared" si="2"/>
        <v>0.837952450397397</v>
      </c>
      <c r="K55" s="33">
        <f t="shared" si="3"/>
        <v>0.02318304120125312</v>
      </c>
      <c r="L55" s="33">
        <f t="shared" si="4"/>
        <v>0.04285988333822178</v>
      </c>
      <c r="M55" s="33">
        <f t="shared" si="5"/>
        <v>0.0960046250631282</v>
      </c>
      <c r="N55" s="33">
        <f t="shared" si="6"/>
        <v>0</v>
      </c>
      <c r="O55" s="33">
        <f t="shared" si="7"/>
        <v>0</v>
      </c>
    </row>
    <row r="56" spans="1:15" s="39" customFormat="1" ht="12.75">
      <c r="A56" s="9">
        <v>54</v>
      </c>
      <c r="B56" s="65" t="s">
        <v>58</v>
      </c>
      <c r="C56" s="50">
        <v>1684969</v>
      </c>
      <c r="D56" s="50">
        <v>75095</v>
      </c>
      <c r="E56" s="50">
        <v>142053</v>
      </c>
      <c r="F56" s="50">
        <v>46522</v>
      </c>
      <c r="G56" s="50">
        <v>0</v>
      </c>
      <c r="H56" s="50">
        <v>0</v>
      </c>
      <c r="I56" s="32">
        <f t="shared" si="1"/>
        <v>1948639</v>
      </c>
      <c r="J56" s="33">
        <f t="shared" si="2"/>
        <v>0.8646901760664751</v>
      </c>
      <c r="K56" s="33">
        <f t="shared" si="3"/>
        <v>0.03853715336704233</v>
      </c>
      <c r="L56" s="33">
        <f t="shared" si="4"/>
        <v>0.07289857177240115</v>
      </c>
      <c r="M56" s="33">
        <f t="shared" si="5"/>
        <v>0.023874098794081408</v>
      </c>
      <c r="N56" s="33">
        <f t="shared" si="6"/>
        <v>0</v>
      </c>
      <c r="O56" s="33">
        <f t="shared" si="7"/>
        <v>0</v>
      </c>
    </row>
    <row r="57" spans="1:15" ht="12.75">
      <c r="A57" s="10">
        <v>55</v>
      </c>
      <c r="B57" s="67" t="s">
        <v>139</v>
      </c>
      <c r="C57" s="51">
        <v>36731574</v>
      </c>
      <c r="D57" s="51">
        <v>978128</v>
      </c>
      <c r="E57" s="51">
        <v>1773862</v>
      </c>
      <c r="F57" s="51">
        <v>1478957</v>
      </c>
      <c r="G57" s="51">
        <v>0</v>
      </c>
      <c r="H57" s="51">
        <v>0</v>
      </c>
      <c r="I57" s="2">
        <f t="shared" si="1"/>
        <v>40962521</v>
      </c>
      <c r="J57" s="17">
        <f t="shared" si="2"/>
        <v>0.8967117526775269</v>
      </c>
      <c r="K57" s="17">
        <f t="shared" si="3"/>
        <v>0.023878608447951727</v>
      </c>
      <c r="L57" s="17">
        <f t="shared" si="4"/>
        <v>0.043304512434671684</v>
      </c>
      <c r="M57" s="17">
        <f t="shared" si="5"/>
        <v>0.036105126439849734</v>
      </c>
      <c r="N57" s="17">
        <f t="shared" si="6"/>
        <v>0</v>
      </c>
      <c r="O57" s="17">
        <f t="shared" si="7"/>
        <v>0</v>
      </c>
    </row>
    <row r="58" spans="1:15" ht="12.75">
      <c r="A58" s="57">
        <v>56</v>
      </c>
      <c r="B58" s="66" t="s">
        <v>59</v>
      </c>
      <c r="C58" s="53">
        <v>5390724</v>
      </c>
      <c r="D58" s="53">
        <v>123020</v>
      </c>
      <c r="E58" s="53">
        <v>189361</v>
      </c>
      <c r="F58" s="53">
        <v>349008</v>
      </c>
      <c r="G58" s="53">
        <v>0</v>
      </c>
      <c r="H58" s="53">
        <v>0</v>
      </c>
      <c r="I58" s="34">
        <f t="shared" si="1"/>
        <v>6052113</v>
      </c>
      <c r="J58" s="35">
        <f t="shared" si="2"/>
        <v>0.8907176716627729</v>
      </c>
      <c r="K58" s="35">
        <f t="shared" si="3"/>
        <v>0.020326785041852324</v>
      </c>
      <c r="L58" s="35">
        <f t="shared" si="4"/>
        <v>0.03128841117143715</v>
      </c>
      <c r="M58" s="35">
        <f t="shared" si="5"/>
        <v>0.057667132123937544</v>
      </c>
      <c r="N58" s="35">
        <f t="shared" si="6"/>
        <v>0</v>
      </c>
      <c r="O58" s="35">
        <f t="shared" si="7"/>
        <v>0</v>
      </c>
    </row>
    <row r="59" spans="1:15" s="39" customFormat="1" ht="12.75">
      <c r="A59" s="9">
        <v>57</v>
      </c>
      <c r="B59" s="65" t="s">
        <v>140</v>
      </c>
      <c r="C59" s="50">
        <v>12851815</v>
      </c>
      <c r="D59" s="50">
        <v>418784</v>
      </c>
      <c r="E59" s="50">
        <v>687528</v>
      </c>
      <c r="F59" s="50">
        <v>693140</v>
      </c>
      <c r="G59" s="50">
        <v>0</v>
      </c>
      <c r="H59" s="50">
        <v>0</v>
      </c>
      <c r="I59" s="32">
        <f t="shared" si="1"/>
        <v>14651267</v>
      </c>
      <c r="J59" s="33">
        <f t="shared" si="2"/>
        <v>0.8771811338910144</v>
      </c>
      <c r="K59" s="33">
        <f t="shared" si="3"/>
        <v>0.028583466535692784</v>
      </c>
      <c r="L59" s="33">
        <f t="shared" si="4"/>
        <v>0.04692618051394463</v>
      </c>
      <c r="M59" s="33">
        <f t="shared" si="5"/>
        <v>0.04730921905934825</v>
      </c>
      <c r="N59" s="33">
        <f t="shared" si="6"/>
        <v>0</v>
      </c>
      <c r="O59" s="33">
        <f t="shared" si="7"/>
        <v>0</v>
      </c>
    </row>
    <row r="60" spans="1:15" s="39" customFormat="1" ht="12.75">
      <c r="A60" s="9">
        <v>58</v>
      </c>
      <c r="B60" s="65" t="s">
        <v>60</v>
      </c>
      <c r="C60" s="50">
        <v>16692460</v>
      </c>
      <c r="D60" s="50">
        <v>596004</v>
      </c>
      <c r="E60" s="50">
        <v>439169</v>
      </c>
      <c r="F60" s="50">
        <v>841925</v>
      </c>
      <c r="G60" s="50">
        <v>0</v>
      </c>
      <c r="H60" s="50">
        <v>0</v>
      </c>
      <c r="I60" s="32">
        <f t="shared" si="1"/>
        <v>18569558</v>
      </c>
      <c r="J60" s="33">
        <f t="shared" si="2"/>
        <v>0.8989153107467609</v>
      </c>
      <c r="K60" s="33">
        <f t="shared" si="3"/>
        <v>0.03209575586020949</v>
      </c>
      <c r="L60" s="33">
        <f t="shared" si="4"/>
        <v>0.023649943633553366</v>
      </c>
      <c r="M60" s="33">
        <f t="shared" si="5"/>
        <v>0.045338989759476235</v>
      </c>
      <c r="N60" s="33">
        <f t="shared" si="6"/>
        <v>0</v>
      </c>
      <c r="O60" s="33">
        <f t="shared" si="7"/>
        <v>0</v>
      </c>
    </row>
    <row r="61" spans="1:15" s="39" customFormat="1" ht="12.75">
      <c r="A61" s="9">
        <v>59</v>
      </c>
      <c r="B61" s="65" t="s">
        <v>61</v>
      </c>
      <c r="C61" s="50">
        <v>10127785</v>
      </c>
      <c r="D61" s="50">
        <v>190095</v>
      </c>
      <c r="E61" s="50">
        <v>680881</v>
      </c>
      <c r="F61" s="50">
        <v>492286</v>
      </c>
      <c r="G61" s="50">
        <v>0</v>
      </c>
      <c r="H61" s="50">
        <v>0</v>
      </c>
      <c r="I61" s="32">
        <f t="shared" si="1"/>
        <v>11491047</v>
      </c>
      <c r="J61" s="33">
        <f t="shared" si="2"/>
        <v>0.8813631168682888</v>
      </c>
      <c r="K61" s="33">
        <f t="shared" si="3"/>
        <v>0.016542878990922237</v>
      </c>
      <c r="L61" s="33">
        <f t="shared" si="4"/>
        <v>0.059253173361835526</v>
      </c>
      <c r="M61" s="33">
        <f t="shared" si="5"/>
        <v>0.04284083077895339</v>
      </c>
      <c r="N61" s="33">
        <f t="shared" si="6"/>
        <v>0</v>
      </c>
      <c r="O61" s="33">
        <f t="shared" si="7"/>
        <v>0</v>
      </c>
    </row>
    <row r="62" spans="1:15" ht="12.75">
      <c r="A62" s="10">
        <v>60</v>
      </c>
      <c r="B62" s="67" t="s">
        <v>62</v>
      </c>
      <c r="C62" s="51">
        <v>11967767</v>
      </c>
      <c r="D62" s="51">
        <v>295800</v>
      </c>
      <c r="E62" s="51">
        <v>492590</v>
      </c>
      <c r="F62" s="51">
        <v>1925263</v>
      </c>
      <c r="G62" s="51">
        <v>0</v>
      </c>
      <c r="H62" s="51">
        <v>0</v>
      </c>
      <c r="I62" s="2">
        <f t="shared" si="1"/>
        <v>14681420</v>
      </c>
      <c r="J62" s="17">
        <f t="shared" si="2"/>
        <v>0.8151641326247734</v>
      </c>
      <c r="K62" s="17">
        <f t="shared" si="3"/>
        <v>0.020147914847473882</v>
      </c>
      <c r="L62" s="17">
        <f t="shared" si="4"/>
        <v>0.03355193162514253</v>
      </c>
      <c r="M62" s="17">
        <f t="shared" si="5"/>
        <v>0.13113602090261023</v>
      </c>
      <c r="N62" s="17">
        <f t="shared" si="6"/>
        <v>0</v>
      </c>
      <c r="O62" s="17">
        <f t="shared" si="7"/>
        <v>0</v>
      </c>
    </row>
    <row r="63" spans="1:15" ht="12.75">
      <c r="A63" s="57">
        <v>61</v>
      </c>
      <c r="B63" s="66" t="s">
        <v>63</v>
      </c>
      <c r="C63" s="53">
        <v>6932351</v>
      </c>
      <c r="D63" s="53">
        <v>253004</v>
      </c>
      <c r="E63" s="53">
        <v>290476</v>
      </c>
      <c r="F63" s="53">
        <v>632579</v>
      </c>
      <c r="G63" s="53">
        <v>0</v>
      </c>
      <c r="H63" s="53">
        <v>0</v>
      </c>
      <c r="I63" s="34">
        <f t="shared" si="1"/>
        <v>8108410</v>
      </c>
      <c r="J63" s="35">
        <f t="shared" si="2"/>
        <v>0.8549581237258599</v>
      </c>
      <c r="K63" s="35">
        <f t="shared" si="3"/>
        <v>0.031202664887444023</v>
      </c>
      <c r="L63" s="35">
        <f t="shared" si="4"/>
        <v>0.03582403948492984</v>
      </c>
      <c r="M63" s="35">
        <f t="shared" si="5"/>
        <v>0.0780151719017662</v>
      </c>
      <c r="N63" s="35">
        <f t="shared" si="6"/>
        <v>0</v>
      </c>
      <c r="O63" s="35">
        <f t="shared" si="7"/>
        <v>0</v>
      </c>
    </row>
    <row r="64" spans="1:15" s="39" customFormat="1" ht="12.75">
      <c r="A64" s="9">
        <v>62</v>
      </c>
      <c r="B64" s="65" t="s">
        <v>64</v>
      </c>
      <c r="C64" s="50">
        <v>4354884</v>
      </c>
      <c r="D64" s="50">
        <v>75082</v>
      </c>
      <c r="E64" s="50">
        <v>182586</v>
      </c>
      <c r="F64" s="50">
        <v>323920</v>
      </c>
      <c r="G64" s="50">
        <v>0</v>
      </c>
      <c r="H64" s="50">
        <v>0</v>
      </c>
      <c r="I64" s="32">
        <f t="shared" si="1"/>
        <v>4936472</v>
      </c>
      <c r="J64" s="33">
        <f t="shared" si="2"/>
        <v>0.8821854960384663</v>
      </c>
      <c r="K64" s="33">
        <f t="shared" si="3"/>
        <v>0.015209647699814767</v>
      </c>
      <c r="L64" s="33">
        <f t="shared" si="4"/>
        <v>0.03698714385496363</v>
      </c>
      <c r="M64" s="33">
        <f t="shared" si="5"/>
        <v>0.06561771240675526</v>
      </c>
      <c r="N64" s="33">
        <f t="shared" si="6"/>
        <v>0</v>
      </c>
      <c r="O64" s="33">
        <f t="shared" si="7"/>
        <v>0</v>
      </c>
    </row>
    <row r="65" spans="1:15" s="39" customFormat="1" ht="12.75">
      <c r="A65" s="9">
        <v>63</v>
      </c>
      <c r="B65" s="65" t="s">
        <v>65</v>
      </c>
      <c r="C65" s="50">
        <v>4445025</v>
      </c>
      <c r="D65" s="50">
        <v>226322</v>
      </c>
      <c r="E65" s="50">
        <v>100291</v>
      </c>
      <c r="F65" s="50">
        <v>189275</v>
      </c>
      <c r="G65" s="50">
        <v>0</v>
      </c>
      <c r="H65" s="50">
        <v>0</v>
      </c>
      <c r="I65" s="32">
        <f t="shared" si="1"/>
        <v>4960913</v>
      </c>
      <c r="J65" s="33">
        <f t="shared" si="2"/>
        <v>0.8960094643868981</v>
      </c>
      <c r="K65" s="33">
        <f t="shared" si="3"/>
        <v>0.045621037901692696</v>
      </c>
      <c r="L65" s="33">
        <f t="shared" si="4"/>
        <v>0.020216238422242034</v>
      </c>
      <c r="M65" s="33">
        <f t="shared" si="5"/>
        <v>0.03815325928916714</v>
      </c>
      <c r="N65" s="33">
        <f t="shared" si="6"/>
        <v>0</v>
      </c>
      <c r="O65" s="33">
        <f t="shared" si="7"/>
        <v>0</v>
      </c>
    </row>
    <row r="66" spans="1:15" s="39" customFormat="1" ht="12.75">
      <c r="A66" s="9">
        <v>64</v>
      </c>
      <c r="B66" s="65" t="s">
        <v>66</v>
      </c>
      <c r="C66" s="50">
        <v>5233976</v>
      </c>
      <c r="D66" s="50">
        <v>90564</v>
      </c>
      <c r="E66" s="50">
        <v>226005</v>
      </c>
      <c r="F66" s="50">
        <v>310691</v>
      </c>
      <c r="G66" s="50">
        <v>0</v>
      </c>
      <c r="H66" s="50">
        <v>0</v>
      </c>
      <c r="I66" s="32">
        <f t="shared" si="1"/>
        <v>5861236</v>
      </c>
      <c r="J66" s="33">
        <f t="shared" si="2"/>
        <v>0.8929816168466855</v>
      </c>
      <c r="K66" s="33">
        <f t="shared" si="3"/>
        <v>0.015451348486906175</v>
      </c>
      <c r="L66" s="33">
        <f t="shared" si="4"/>
        <v>0.03855927316354434</v>
      </c>
      <c r="M66" s="33">
        <f t="shared" si="5"/>
        <v>0.053007761502863904</v>
      </c>
      <c r="N66" s="33">
        <f t="shared" si="6"/>
        <v>0</v>
      </c>
      <c r="O66" s="33">
        <f t="shared" si="7"/>
        <v>0</v>
      </c>
    </row>
    <row r="67" spans="1:15" ht="12.75">
      <c r="A67" s="10">
        <v>65</v>
      </c>
      <c r="B67" s="67" t="s">
        <v>67</v>
      </c>
      <c r="C67" s="51">
        <v>13719781</v>
      </c>
      <c r="D67" s="51">
        <v>525659</v>
      </c>
      <c r="E67" s="51">
        <v>1282345</v>
      </c>
      <c r="F67" s="51">
        <v>2568650</v>
      </c>
      <c r="G67" s="51">
        <v>0</v>
      </c>
      <c r="H67" s="51">
        <v>3964</v>
      </c>
      <c r="I67" s="2">
        <f t="shared" si="1"/>
        <v>18100399</v>
      </c>
      <c r="J67" s="17">
        <f t="shared" si="2"/>
        <v>0.7579822411649599</v>
      </c>
      <c r="K67" s="17">
        <f t="shared" si="3"/>
        <v>0.029041293509607165</v>
      </c>
      <c r="L67" s="17">
        <f t="shared" si="4"/>
        <v>0.07084622830690086</v>
      </c>
      <c r="M67" s="17">
        <f t="shared" si="5"/>
        <v>0.14191123632136507</v>
      </c>
      <c r="N67" s="17">
        <f t="shared" si="6"/>
        <v>0</v>
      </c>
      <c r="O67" s="17">
        <f t="shared" si="7"/>
        <v>0.00021900069716695195</v>
      </c>
    </row>
    <row r="68" spans="1:15" ht="12.75">
      <c r="A68" s="57">
        <v>66</v>
      </c>
      <c r="B68" s="66" t="s">
        <v>141</v>
      </c>
      <c r="C68" s="53">
        <v>5395716</v>
      </c>
      <c r="D68" s="53">
        <v>80484</v>
      </c>
      <c r="E68" s="53">
        <v>404339</v>
      </c>
      <c r="F68" s="53">
        <v>385460</v>
      </c>
      <c r="G68" s="53">
        <v>0</v>
      </c>
      <c r="H68" s="53">
        <v>0</v>
      </c>
      <c r="I68" s="34">
        <f>SUM(C68:H68)</f>
        <v>6265999</v>
      </c>
      <c r="J68" s="35">
        <f aca="true" t="shared" si="8" ref="J68:O70">C68/$I68</f>
        <v>0.8611102555235007</v>
      </c>
      <c r="K68" s="35">
        <f t="shared" si="8"/>
        <v>0.012844559981576761</v>
      </c>
      <c r="L68" s="35">
        <f t="shared" si="8"/>
        <v>0.06452905594143887</v>
      </c>
      <c r="M68" s="35">
        <f t="shared" si="8"/>
        <v>0.06151612855348365</v>
      </c>
      <c r="N68" s="35">
        <f t="shared" si="8"/>
        <v>0</v>
      </c>
      <c r="O68" s="35">
        <f t="shared" si="8"/>
        <v>0</v>
      </c>
    </row>
    <row r="69" spans="1:15" s="39" customFormat="1" ht="12.75">
      <c r="A69" s="9">
        <v>67</v>
      </c>
      <c r="B69" s="65" t="s">
        <v>68</v>
      </c>
      <c r="C69" s="50">
        <v>6831745</v>
      </c>
      <c r="D69" s="50">
        <v>87547</v>
      </c>
      <c r="E69" s="50">
        <v>189097</v>
      </c>
      <c r="F69" s="50">
        <v>312599</v>
      </c>
      <c r="G69" s="50">
        <v>0</v>
      </c>
      <c r="H69" s="50">
        <v>0</v>
      </c>
      <c r="I69" s="32">
        <f>SUM(C69:H69)</f>
        <v>7420988</v>
      </c>
      <c r="J69" s="33">
        <f t="shared" si="8"/>
        <v>0.9205977694614248</v>
      </c>
      <c r="K69" s="33">
        <f t="shared" si="8"/>
        <v>0.011797216219727076</v>
      </c>
      <c r="L69" s="33">
        <f t="shared" si="8"/>
        <v>0.02548137795129166</v>
      </c>
      <c r="M69" s="33">
        <f t="shared" si="8"/>
        <v>0.04212363636755645</v>
      </c>
      <c r="N69" s="33">
        <f t="shared" si="8"/>
        <v>0</v>
      </c>
      <c r="O69" s="33">
        <f t="shared" si="8"/>
        <v>0</v>
      </c>
    </row>
    <row r="70" spans="1:15" s="39" customFormat="1" ht="12.75">
      <c r="A70" s="9">
        <v>68</v>
      </c>
      <c r="B70" s="65" t="s">
        <v>69</v>
      </c>
      <c r="C70" s="50">
        <v>2874724</v>
      </c>
      <c r="D70" s="50">
        <v>89001</v>
      </c>
      <c r="E70" s="50">
        <v>150222</v>
      </c>
      <c r="F70" s="50">
        <v>273239</v>
      </c>
      <c r="G70" s="50">
        <v>0</v>
      </c>
      <c r="H70" s="50">
        <v>0</v>
      </c>
      <c r="I70" s="32">
        <f>SUM(C70:H70)</f>
        <v>3387186</v>
      </c>
      <c r="J70" s="33">
        <f t="shared" si="8"/>
        <v>0.8487056807627334</v>
      </c>
      <c r="K70" s="33">
        <f t="shared" si="8"/>
        <v>0.026275793534810313</v>
      </c>
      <c r="L70" s="33">
        <f t="shared" si="8"/>
        <v>0.044350088834802695</v>
      </c>
      <c r="M70" s="33">
        <f t="shared" si="8"/>
        <v>0.08066843686765356</v>
      </c>
      <c r="N70" s="33">
        <f t="shared" si="8"/>
        <v>0</v>
      </c>
      <c r="O70" s="33">
        <f t="shared" si="8"/>
        <v>0</v>
      </c>
    </row>
    <row r="71" spans="1:15" s="39" customFormat="1" ht="12.75">
      <c r="A71" s="9">
        <v>69</v>
      </c>
      <c r="B71" s="65" t="s">
        <v>111</v>
      </c>
      <c r="C71" s="50">
        <v>4734706</v>
      </c>
      <c r="D71" s="50">
        <v>118677</v>
      </c>
      <c r="E71" s="50">
        <v>100158</v>
      </c>
      <c r="F71" s="50">
        <v>295719</v>
      </c>
      <c r="G71" s="50">
        <v>0</v>
      </c>
      <c r="H71" s="50">
        <v>0</v>
      </c>
      <c r="I71" s="32">
        <f>SUM(C71:H71)</f>
        <v>5249260</v>
      </c>
      <c r="J71" s="33">
        <f aca="true" t="shared" si="9" ref="J71:O71">C71/$I71</f>
        <v>0.901975897555084</v>
      </c>
      <c r="K71" s="33">
        <f t="shared" si="9"/>
        <v>0.022608329555022993</v>
      </c>
      <c r="L71" s="33">
        <f t="shared" si="9"/>
        <v>0.019080403714047314</v>
      </c>
      <c r="M71" s="33">
        <f t="shared" si="9"/>
        <v>0.05633536917584574</v>
      </c>
      <c r="N71" s="33">
        <f t="shared" si="9"/>
        <v>0</v>
      </c>
      <c r="O71" s="33">
        <f t="shared" si="9"/>
        <v>0</v>
      </c>
    </row>
    <row r="72" spans="1:15" ht="12.75">
      <c r="A72" s="10">
        <v>396</v>
      </c>
      <c r="B72" s="67" t="s">
        <v>142</v>
      </c>
      <c r="C72" s="64">
        <v>13828287.909999995</v>
      </c>
      <c r="D72" s="64">
        <v>385239.90999999986</v>
      </c>
      <c r="E72" s="64">
        <v>1366287.92</v>
      </c>
      <c r="F72" s="64">
        <v>1530330.8299999996</v>
      </c>
      <c r="G72" s="64">
        <v>0</v>
      </c>
      <c r="H72" s="64">
        <v>0</v>
      </c>
      <c r="I72" s="2">
        <f>SUM(C72:H72)</f>
        <v>17110146.569999993</v>
      </c>
      <c r="J72" s="17">
        <f aca="true" t="shared" si="10" ref="J72:O72">C72/$I72</f>
        <v>0.8081922532589971</v>
      </c>
      <c r="K72" s="17">
        <f t="shared" si="10"/>
        <v>0.02251528988509419</v>
      </c>
      <c r="L72" s="17">
        <f t="shared" si="10"/>
        <v>0.07985249655286854</v>
      </c>
      <c r="M72" s="17">
        <f t="shared" si="10"/>
        <v>0.08943996030304024</v>
      </c>
      <c r="N72" s="17">
        <f t="shared" si="10"/>
        <v>0</v>
      </c>
      <c r="O72" s="17">
        <f t="shared" si="10"/>
        <v>0</v>
      </c>
    </row>
    <row r="73" spans="1:15" ht="12.75">
      <c r="A73" s="18"/>
      <c r="B73" s="19" t="s">
        <v>99</v>
      </c>
      <c r="C73" s="20">
        <f aca="true" t="shared" si="11" ref="C73:I73">SUM(C3:C72)</f>
        <v>1241907836.91</v>
      </c>
      <c r="D73" s="20">
        <f t="shared" si="11"/>
        <v>37360089.91</v>
      </c>
      <c r="E73" s="20">
        <f t="shared" si="11"/>
        <v>54861175.92</v>
      </c>
      <c r="F73" s="20">
        <f t="shared" si="11"/>
        <v>91551983.83</v>
      </c>
      <c r="G73" s="20">
        <f t="shared" si="11"/>
        <v>37859</v>
      </c>
      <c r="H73" s="20">
        <f t="shared" si="11"/>
        <v>1354628</v>
      </c>
      <c r="I73" s="21">
        <f t="shared" si="11"/>
        <v>1427073573.57</v>
      </c>
      <c r="J73" s="22">
        <f aca="true" t="shared" si="12" ref="J73:O73">C73/$I73</f>
        <v>0.8702479394970611</v>
      </c>
      <c r="K73" s="22">
        <f t="shared" si="12"/>
        <v>0.02617951211621076</v>
      </c>
      <c r="L73" s="22">
        <f t="shared" si="12"/>
        <v>0.03844313070892205</v>
      </c>
      <c r="M73" s="22">
        <f t="shared" si="12"/>
        <v>0.06415365369072841</v>
      </c>
      <c r="N73" s="22">
        <f t="shared" si="12"/>
        <v>2.6529115738084237E-05</v>
      </c>
      <c r="O73" s="22">
        <f t="shared" si="12"/>
        <v>0.0009492348713396967</v>
      </c>
    </row>
    <row r="74" spans="1:15" ht="12.75">
      <c r="A74" s="23"/>
      <c r="B74" s="16"/>
      <c r="C74" s="55"/>
      <c r="D74" s="55"/>
      <c r="E74" s="55"/>
      <c r="F74" s="55"/>
      <c r="G74" s="55"/>
      <c r="H74" s="55"/>
      <c r="I74" s="42"/>
      <c r="J74" s="24"/>
      <c r="K74" s="24"/>
      <c r="L74" s="24"/>
      <c r="M74" s="24"/>
      <c r="N74" s="24"/>
      <c r="O74" s="41"/>
    </row>
    <row r="75" spans="1:15" s="39" customFormat="1" ht="12.75">
      <c r="A75" s="59">
        <v>318</v>
      </c>
      <c r="B75" s="58" t="s">
        <v>70</v>
      </c>
      <c r="C75" s="53">
        <v>1767968</v>
      </c>
      <c r="D75" s="53">
        <v>0</v>
      </c>
      <c r="E75" s="53">
        <v>0</v>
      </c>
      <c r="F75" s="53">
        <v>74329</v>
      </c>
      <c r="G75" s="53">
        <v>0</v>
      </c>
      <c r="H75" s="53">
        <v>0</v>
      </c>
      <c r="I75" s="34">
        <f>SUM(C75:H75)</f>
        <v>1842297</v>
      </c>
      <c r="J75" s="35">
        <f aca="true" t="shared" si="13" ref="J75:O76">C75/$I75</f>
        <v>0.9596541708530166</v>
      </c>
      <c r="K75" s="35">
        <f t="shared" si="13"/>
        <v>0</v>
      </c>
      <c r="L75" s="35">
        <f t="shared" si="13"/>
        <v>0</v>
      </c>
      <c r="M75" s="35">
        <f t="shared" si="13"/>
        <v>0.040345829146983356</v>
      </c>
      <c r="N75" s="35">
        <f t="shared" si="13"/>
        <v>0</v>
      </c>
      <c r="O75" s="35">
        <f t="shared" si="13"/>
        <v>0</v>
      </c>
    </row>
    <row r="76" spans="1:15" ht="12.75">
      <c r="A76" s="3">
        <v>319</v>
      </c>
      <c r="B76" s="25" t="s">
        <v>71</v>
      </c>
      <c r="C76" s="52">
        <v>515153</v>
      </c>
      <c r="D76" s="52">
        <v>1251</v>
      </c>
      <c r="E76" s="52">
        <v>0</v>
      </c>
      <c r="F76" s="52">
        <v>73599</v>
      </c>
      <c r="G76" s="52">
        <v>0</v>
      </c>
      <c r="H76" s="52">
        <v>0</v>
      </c>
      <c r="I76" s="26">
        <f>SUM(C76:H76)</f>
        <v>590003</v>
      </c>
      <c r="J76" s="27">
        <f t="shared" si="13"/>
        <v>0.8731362382903137</v>
      </c>
      <c r="K76" s="27">
        <f t="shared" si="13"/>
        <v>0.0021203282017210083</v>
      </c>
      <c r="L76" s="27">
        <f t="shared" si="13"/>
        <v>0</v>
      </c>
      <c r="M76" s="27">
        <f t="shared" si="13"/>
        <v>0.12474343350796521</v>
      </c>
      <c r="N76" s="27">
        <f t="shared" si="13"/>
        <v>0</v>
      </c>
      <c r="O76" s="27">
        <f t="shared" si="13"/>
        <v>0</v>
      </c>
    </row>
    <row r="77" spans="1:15" ht="12.75">
      <c r="A77" s="5"/>
      <c r="B77" s="47" t="s">
        <v>72</v>
      </c>
      <c r="C77" s="28">
        <f aca="true" t="shared" si="14" ref="C77:I77">SUM(C75:C76)</f>
        <v>2283121</v>
      </c>
      <c r="D77" s="28">
        <f t="shared" si="14"/>
        <v>1251</v>
      </c>
      <c r="E77" s="28">
        <f t="shared" si="14"/>
        <v>0</v>
      </c>
      <c r="F77" s="28">
        <f t="shared" si="14"/>
        <v>147928</v>
      </c>
      <c r="G77" s="28">
        <f t="shared" si="14"/>
        <v>0</v>
      </c>
      <c r="H77" s="28">
        <f t="shared" si="14"/>
        <v>0</v>
      </c>
      <c r="I77" s="11">
        <f t="shared" si="14"/>
        <v>2432300</v>
      </c>
      <c r="J77" s="29">
        <f aca="true" t="shared" si="15" ref="J77:O77">C77/$I77</f>
        <v>0.9386675163425564</v>
      </c>
      <c r="K77" s="29">
        <f t="shared" si="15"/>
        <v>0.0005143280023023475</v>
      </c>
      <c r="L77" s="29">
        <f t="shared" si="15"/>
        <v>0</v>
      </c>
      <c r="M77" s="29">
        <f t="shared" si="15"/>
        <v>0.060818155655141225</v>
      </c>
      <c r="N77" s="29">
        <f t="shared" si="15"/>
        <v>0</v>
      </c>
      <c r="O77" s="29">
        <f t="shared" si="15"/>
        <v>0</v>
      </c>
    </row>
    <row r="78" spans="1:15" ht="12.75">
      <c r="A78" s="6"/>
      <c r="B78" s="7"/>
      <c r="C78" s="55"/>
      <c r="D78" s="55"/>
      <c r="E78" s="55"/>
      <c r="F78" s="55"/>
      <c r="G78" s="55"/>
      <c r="H78" s="55"/>
      <c r="I78" s="42"/>
      <c r="J78" s="24"/>
      <c r="K78" s="24"/>
      <c r="L78" s="24"/>
      <c r="M78" s="24"/>
      <c r="N78" s="24"/>
      <c r="O78" s="41"/>
    </row>
    <row r="79" spans="1:15" ht="12.75">
      <c r="A79" s="57">
        <v>321001</v>
      </c>
      <c r="B79" s="58" t="s">
        <v>73</v>
      </c>
      <c r="C79" s="53">
        <v>368182</v>
      </c>
      <c r="D79" s="53">
        <v>15946</v>
      </c>
      <c r="E79" s="53">
        <v>38079</v>
      </c>
      <c r="F79" s="53">
        <v>3787</v>
      </c>
      <c r="G79" s="53">
        <v>0</v>
      </c>
      <c r="H79" s="53">
        <v>0</v>
      </c>
      <c r="I79" s="34">
        <f aca="true" t="shared" si="16" ref="I79:I86">SUM(C79:H79)</f>
        <v>425994</v>
      </c>
      <c r="J79" s="35">
        <f aca="true" t="shared" si="17" ref="J79:O86">C79/$I79</f>
        <v>0.8642891683920431</v>
      </c>
      <c r="K79" s="35">
        <f t="shared" si="17"/>
        <v>0.03743245210026432</v>
      </c>
      <c r="L79" s="35">
        <f t="shared" si="17"/>
        <v>0.08938858293778786</v>
      </c>
      <c r="M79" s="35">
        <f t="shared" si="17"/>
        <v>0.00888979656990474</v>
      </c>
      <c r="N79" s="35">
        <f t="shared" si="17"/>
        <v>0</v>
      </c>
      <c r="O79" s="35">
        <f t="shared" si="17"/>
        <v>0</v>
      </c>
    </row>
    <row r="80" spans="1:15" s="39" customFormat="1" ht="12.75">
      <c r="A80" s="9">
        <v>329001</v>
      </c>
      <c r="B80" s="46" t="s">
        <v>74</v>
      </c>
      <c r="C80" s="50">
        <v>477635</v>
      </c>
      <c r="D80" s="50">
        <v>0</v>
      </c>
      <c r="E80" s="50">
        <v>3397</v>
      </c>
      <c r="F80" s="50">
        <v>53416</v>
      </c>
      <c r="G80" s="50">
        <v>0</v>
      </c>
      <c r="H80" s="50">
        <v>0</v>
      </c>
      <c r="I80" s="32">
        <f t="shared" si="16"/>
        <v>534448</v>
      </c>
      <c r="J80" s="33">
        <f t="shared" si="17"/>
        <v>0.8936977966050953</v>
      </c>
      <c r="K80" s="33">
        <f t="shared" si="17"/>
        <v>0</v>
      </c>
      <c r="L80" s="33">
        <f t="shared" si="17"/>
        <v>0.006356090770290094</v>
      </c>
      <c r="M80" s="33">
        <f t="shared" si="17"/>
        <v>0.09994611262461456</v>
      </c>
      <c r="N80" s="33">
        <f t="shared" si="17"/>
        <v>0</v>
      </c>
      <c r="O80" s="33">
        <f t="shared" si="17"/>
        <v>0</v>
      </c>
    </row>
    <row r="81" spans="1:15" s="39" customFormat="1" ht="12.75">
      <c r="A81" s="9">
        <v>331001</v>
      </c>
      <c r="B81" s="46" t="s">
        <v>75</v>
      </c>
      <c r="C81" s="50">
        <v>535771</v>
      </c>
      <c r="D81" s="50">
        <v>0</v>
      </c>
      <c r="E81" s="50">
        <v>27418</v>
      </c>
      <c r="F81" s="50">
        <v>23942</v>
      </c>
      <c r="G81" s="50">
        <v>0</v>
      </c>
      <c r="H81" s="50">
        <v>0</v>
      </c>
      <c r="I81" s="32">
        <f t="shared" si="16"/>
        <v>587131</v>
      </c>
      <c r="J81" s="33">
        <f t="shared" si="17"/>
        <v>0.9125237808938721</v>
      </c>
      <c r="K81" s="33">
        <f t="shared" si="17"/>
        <v>0</v>
      </c>
      <c r="L81" s="33">
        <f t="shared" si="17"/>
        <v>0.0466982666559933</v>
      </c>
      <c r="M81" s="33">
        <f t="shared" si="17"/>
        <v>0.04077795245013464</v>
      </c>
      <c r="N81" s="33">
        <f t="shared" si="17"/>
        <v>0</v>
      </c>
      <c r="O81" s="33">
        <f t="shared" si="17"/>
        <v>0</v>
      </c>
    </row>
    <row r="82" spans="1:15" s="39" customFormat="1" ht="12.75">
      <c r="A82" s="9">
        <v>333001</v>
      </c>
      <c r="B82" s="46" t="s">
        <v>76</v>
      </c>
      <c r="C82" s="50">
        <v>642419</v>
      </c>
      <c r="D82" s="50">
        <v>15579</v>
      </c>
      <c r="E82" s="50">
        <v>3327</v>
      </c>
      <c r="F82" s="50">
        <v>22517</v>
      </c>
      <c r="G82" s="50">
        <v>0</v>
      </c>
      <c r="H82" s="50">
        <v>0</v>
      </c>
      <c r="I82" s="32">
        <f t="shared" si="16"/>
        <v>683842</v>
      </c>
      <c r="J82" s="33">
        <f t="shared" si="17"/>
        <v>0.9394260662550706</v>
      </c>
      <c r="K82" s="33">
        <f t="shared" si="17"/>
        <v>0.022781578200812468</v>
      </c>
      <c r="L82" s="33">
        <f t="shared" si="17"/>
        <v>0.004865158910976512</v>
      </c>
      <c r="M82" s="33">
        <f t="shared" si="17"/>
        <v>0.03292719663314041</v>
      </c>
      <c r="N82" s="33">
        <f t="shared" si="17"/>
        <v>0</v>
      </c>
      <c r="O82" s="33">
        <f t="shared" si="17"/>
        <v>0</v>
      </c>
    </row>
    <row r="83" spans="1:15" ht="12.75">
      <c r="A83" s="10">
        <v>336001</v>
      </c>
      <c r="B83" s="30" t="s">
        <v>77</v>
      </c>
      <c r="C83" s="51">
        <v>610685</v>
      </c>
      <c r="D83" s="51">
        <v>4577</v>
      </c>
      <c r="E83" s="51">
        <v>27043</v>
      </c>
      <c r="F83" s="51">
        <v>7117</v>
      </c>
      <c r="G83" s="51">
        <v>0</v>
      </c>
      <c r="H83" s="51">
        <v>0</v>
      </c>
      <c r="I83" s="2">
        <f t="shared" si="16"/>
        <v>649422</v>
      </c>
      <c r="J83" s="17">
        <f t="shared" si="17"/>
        <v>0.9403515741690303</v>
      </c>
      <c r="K83" s="17">
        <f t="shared" si="17"/>
        <v>0.007047805587122087</v>
      </c>
      <c r="L83" s="17">
        <f t="shared" si="17"/>
        <v>0.04164164441611156</v>
      </c>
      <c r="M83" s="17">
        <f t="shared" si="17"/>
        <v>0.010958975827736049</v>
      </c>
      <c r="N83" s="17">
        <f t="shared" si="17"/>
        <v>0</v>
      </c>
      <c r="O83" s="17">
        <f t="shared" si="17"/>
        <v>0</v>
      </c>
    </row>
    <row r="84" spans="1:15" ht="12.75">
      <c r="A84" s="57">
        <v>337001</v>
      </c>
      <c r="B84" s="58" t="s">
        <v>78</v>
      </c>
      <c r="C84" s="53">
        <v>981751</v>
      </c>
      <c r="D84" s="53">
        <v>0</v>
      </c>
      <c r="E84" s="53">
        <v>45975</v>
      </c>
      <c r="F84" s="53">
        <v>55650</v>
      </c>
      <c r="G84" s="53">
        <v>0</v>
      </c>
      <c r="H84" s="53">
        <v>0</v>
      </c>
      <c r="I84" s="34">
        <f t="shared" si="16"/>
        <v>1083376</v>
      </c>
      <c r="J84" s="35">
        <f t="shared" si="17"/>
        <v>0.9061960021266855</v>
      </c>
      <c r="K84" s="35">
        <f t="shared" si="17"/>
        <v>0</v>
      </c>
      <c r="L84" s="35">
        <f t="shared" si="17"/>
        <v>0.04243679018180207</v>
      </c>
      <c r="M84" s="35">
        <f t="shared" si="17"/>
        <v>0.051367207691512456</v>
      </c>
      <c r="N84" s="35">
        <f t="shared" si="17"/>
        <v>0</v>
      </c>
      <c r="O84" s="35">
        <f t="shared" si="17"/>
        <v>0</v>
      </c>
    </row>
    <row r="85" spans="1:15" s="39" customFormat="1" ht="12.75">
      <c r="A85" s="9">
        <v>339001</v>
      </c>
      <c r="B85" s="46" t="s">
        <v>79</v>
      </c>
      <c r="C85" s="50">
        <v>221997</v>
      </c>
      <c r="D85" s="50">
        <v>12538</v>
      </c>
      <c r="E85" s="50">
        <v>69461</v>
      </c>
      <c r="F85" s="50">
        <v>23598</v>
      </c>
      <c r="G85" s="50">
        <v>0</v>
      </c>
      <c r="H85" s="50">
        <v>0</v>
      </c>
      <c r="I85" s="32">
        <f>SUM(C85:H85)</f>
        <v>327594</v>
      </c>
      <c r="J85" s="33">
        <f aca="true" t="shared" si="18" ref="J85:O85">C85/$I85</f>
        <v>0.6776589314822615</v>
      </c>
      <c r="K85" s="33">
        <f t="shared" si="18"/>
        <v>0.03827298424269065</v>
      </c>
      <c r="L85" s="33">
        <f t="shared" si="18"/>
        <v>0.21203379793280708</v>
      </c>
      <c r="M85" s="33">
        <f t="shared" si="18"/>
        <v>0.0720342863422407</v>
      </c>
      <c r="N85" s="33">
        <f t="shared" si="18"/>
        <v>0</v>
      </c>
      <c r="O85" s="33">
        <f t="shared" si="18"/>
        <v>0</v>
      </c>
    </row>
    <row r="86" spans="1:15" ht="12.75">
      <c r="A86" s="9">
        <v>340001</v>
      </c>
      <c r="B86" s="46" t="s">
        <v>101</v>
      </c>
      <c r="C86" s="50">
        <v>137660</v>
      </c>
      <c r="D86" s="50">
        <v>1557</v>
      </c>
      <c r="E86" s="50">
        <v>842</v>
      </c>
      <c r="F86" s="50">
        <v>0</v>
      </c>
      <c r="G86" s="50">
        <v>0</v>
      </c>
      <c r="H86" s="50">
        <v>0</v>
      </c>
      <c r="I86" s="32">
        <f t="shared" si="16"/>
        <v>140059</v>
      </c>
      <c r="J86" s="33">
        <f t="shared" si="17"/>
        <v>0.9828715041518218</v>
      </c>
      <c r="K86" s="33">
        <f t="shared" si="17"/>
        <v>0.01111674365802983</v>
      </c>
      <c r="L86" s="33">
        <f t="shared" si="17"/>
        <v>0.006011752190148437</v>
      </c>
      <c r="M86" s="33">
        <f t="shared" si="17"/>
        <v>0</v>
      </c>
      <c r="N86" s="33">
        <f t="shared" si="17"/>
        <v>0</v>
      </c>
      <c r="O86" s="33">
        <f t="shared" si="17"/>
        <v>0</v>
      </c>
    </row>
    <row r="87" spans="1:15" ht="12.75">
      <c r="A87" s="10">
        <v>342001</v>
      </c>
      <c r="B87" s="48" t="s">
        <v>112</v>
      </c>
      <c r="C87" s="52">
        <v>12442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26">
        <f>SUM(C87:H87)</f>
        <v>12442</v>
      </c>
      <c r="J87" s="27">
        <f aca="true" t="shared" si="19" ref="J87:O87">C87/$I87</f>
        <v>1</v>
      </c>
      <c r="K87" s="27">
        <f t="shared" si="19"/>
        <v>0</v>
      </c>
      <c r="L87" s="27">
        <f t="shared" si="19"/>
        <v>0</v>
      </c>
      <c r="M87" s="27">
        <f t="shared" si="19"/>
        <v>0</v>
      </c>
      <c r="N87" s="27">
        <f t="shared" si="19"/>
        <v>0</v>
      </c>
      <c r="O87" s="27">
        <f t="shared" si="19"/>
        <v>0</v>
      </c>
    </row>
    <row r="88" spans="1:15" ht="12.75">
      <c r="A88" s="5"/>
      <c r="B88" s="47" t="s">
        <v>80</v>
      </c>
      <c r="C88" s="28">
        <f aca="true" t="shared" si="20" ref="C88:I88">SUM(C79:C87)</f>
        <v>3988542</v>
      </c>
      <c r="D88" s="28">
        <f t="shared" si="20"/>
        <v>50197</v>
      </c>
      <c r="E88" s="28">
        <f t="shared" si="20"/>
        <v>215542</v>
      </c>
      <c r="F88" s="28">
        <f t="shared" si="20"/>
        <v>190027</v>
      </c>
      <c r="G88" s="28">
        <f t="shared" si="20"/>
        <v>0</v>
      </c>
      <c r="H88" s="28">
        <f t="shared" si="20"/>
        <v>0</v>
      </c>
      <c r="I88" s="11">
        <f t="shared" si="20"/>
        <v>4444308</v>
      </c>
      <c r="J88" s="29">
        <f aca="true" t="shared" si="21" ref="J88:O88">C88/$I88</f>
        <v>0.8974495016997022</v>
      </c>
      <c r="K88" s="29">
        <f t="shared" si="21"/>
        <v>0.011294671746422616</v>
      </c>
      <c r="L88" s="29">
        <f t="shared" si="21"/>
        <v>0.048498438902074295</v>
      </c>
      <c r="M88" s="29">
        <f t="shared" si="21"/>
        <v>0.04275738765180091</v>
      </c>
      <c r="N88" s="29">
        <f t="shared" si="21"/>
        <v>0</v>
      </c>
      <c r="O88" s="29">
        <f t="shared" si="21"/>
        <v>0</v>
      </c>
    </row>
    <row r="89" spans="1:15" ht="12.75">
      <c r="A89" s="23"/>
      <c r="B89" s="7"/>
      <c r="C89" s="55"/>
      <c r="D89" s="55"/>
      <c r="E89" s="55"/>
      <c r="F89" s="55"/>
      <c r="G89" s="55"/>
      <c r="H89" s="55"/>
      <c r="I89" s="42"/>
      <c r="J89" s="24"/>
      <c r="K89" s="24"/>
      <c r="L89" s="24"/>
      <c r="M89" s="24"/>
      <c r="N89" s="24"/>
      <c r="O89" s="41"/>
    </row>
    <row r="90" spans="1:15" ht="12.75" customHeight="1">
      <c r="A90" s="57">
        <v>300001</v>
      </c>
      <c r="B90" s="58" t="s">
        <v>81</v>
      </c>
      <c r="C90" s="53">
        <v>790987</v>
      </c>
      <c r="D90" s="53">
        <v>67214</v>
      </c>
      <c r="E90" s="53">
        <v>175308</v>
      </c>
      <c r="F90" s="53">
        <v>8409</v>
      </c>
      <c r="G90" s="53">
        <v>0</v>
      </c>
      <c r="H90" s="53">
        <v>0</v>
      </c>
      <c r="I90" s="34">
        <f>SUM(C90:H90)</f>
        <v>1041918</v>
      </c>
      <c r="J90" s="35">
        <f aca="true" t="shared" si="22" ref="J90:O91">C90/$I90</f>
        <v>0.7591643488259153</v>
      </c>
      <c r="K90" s="35">
        <f t="shared" si="22"/>
        <v>0.06450987505734616</v>
      </c>
      <c r="L90" s="35">
        <f t="shared" si="22"/>
        <v>0.168255083413474</v>
      </c>
      <c r="M90" s="35">
        <f t="shared" si="22"/>
        <v>0.008070692703264557</v>
      </c>
      <c r="N90" s="35">
        <f t="shared" si="22"/>
        <v>0</v>
      </c>
      <c r="O90" s="35">
        <f t="shared" si="22"/>
        <v>0</v>
      </c>
    </row>
    <row r="91" spans="1:15" s="39" customFormat="1" ht="12.75">
      <c r="A91" s="9">
        <v>300002</v>
      </c>
      <c r="B91" s="46" t="s">
        <v>82</v>
      </c>
      <c r="C91" s="50">
        <v>309927</v>
      </c>
      <c r="D91" s="50">
        <v>65960</v>
      </c>
      <c r="E91" s="50">
        <v>150577</v>
      </c>
      <c r="F91" s="50">
        <v>38192</v>
      </c>
      <c r="G91" s="50">
        <v>0</v>
      </c>
      <c r="H91" s="50">
        <v>0</v>
      </c>
      <c r="I91" s="32">
        <f>SUM(C91:H91)</f>
        <v>564656</v>
      </c>
      <c r="J91" s="33">
        <f t="shared" si="22"/>
        <v>0.5488775466832904</v>
      </c>
      <c r="K91" s="33">
        <f t="shared" si="22"/>
        <v>0.11681448527953303</v>
      </c>
      <c r="L91" s="33">
        <f t="shared" si="22"/>
        <v>0.26667032671219293</v>
      </c>
      <c r="M91" s="33">
        <f t="shared" si="22"/>
        <v>0.0676376413249837</v>
      </c>
      <c r="N91" s="33">
        <f t="shared" si="22"/>
        <v>0</v>
      </c>
      <c r="O91" s="33">
        <f t="shared" si="22"/>
        <v>0</v>
      </c>
    </row>
    <row r="92" spans="1:15" s="39" customFormat="1" ht="12.75">
      <c r="A92" s="9">
        <v>377001</v>
      </c>
      <c r="B92" s="46" t="s">
        <v>113</v>
      </c>
      <c r="C92" s="50">
        <v>440958</v>
      </c>
      <c r="D92" s="50">
        <v>12496</v>
      </c>
      <c r="E92" s="50">
        <v>56823</v>
      </c>
      <c r="F92" s="50">
        <v>0</v>
      </c>
      <c r="G92" s="50">
        <v>0</v>
      </c>
      <c r="H92" s="50">
        <v>0</v>
      </c>
      <c r="I92" s="32">
        <f aca="true" t="shared" si="23" ref="I92:I102">SUM(C92:H92)</f>
        <v>510277</v>
      </c>
      <c r="J92" s="33">
        <f aca="true" t="shared" si="24" ref="J92:J102">C92/$I92</f>
        <v>0.8641541750852968</v>
      </c>
      <c r="K92" s="33">
        <f aca="true" t="shared" si="25" ref="K92:K102">D92/$I92</f>
        <v>0.024488660080701267</v>
      </c>
      <c r="L92" s="33">
        <f aca="true" t="shared" si="26" ref="L92:L102">E92/$I92</f>
        <v>0.11135716483400192</v>
      </c>
      <c r="M92" s="33">
        <f aca="true" t="shared" si="27" ref="M92:M102">F92/$I92</f>
        <v>0</v>
      </c>
      <c r="N92" s="33">
        <f aca="true" t="shared" si="28" ref="N92:N102">G92/$I92</f>
        <v>0</v>
      </c>
      <c r="O92" s="33">
        <f aca="true" t="shared" si="29" ref="O92:O102">H92/$I92</f>
        <v>0</v>
      </c>
    </row>
    <row r="93" spans="1:15" s="39" customFormat="1" ht="12.75">
      <c r="A93" s="9">
        <v>377002</v>
      </c>
      <c r="B93" s="46" t="s">
        <v>114</v>
      </c>
      <c r="C93" s="50">
        <v>375192</v>
      </c>
      <c r="D93" s="50">
        <v>14633</v>
      </c>
      <c r="E93" s="50">
        <v>60887</v>
      </c>
      <c r="F93" s="50">
        <v>0</v>
      </c>
      <c r="G93" s="50">
        <v>0</v>
      </c>
      <c r="H93" s="50">
        <v>0</v>
      </c>
      <c r="I93" s="32">
        <f t="shared" si="23"/>
        <v>450712</v>
      </c>
      <c r="J93" s="33">
        <f t="shared" si="24"/>
        <v>0.8324428903601413</v>
      </c>
      <c r="K93" s="33">
        <f t="shared" si="25"/>
        <v>0.03246640870444985</v>
      </c>
      <c r="L93" s="33">
        <f t="shared" si="26"/>
        <v>0.13509070093540887</v>
      </c>
      <c r="M93" s="33">
        <f t="shared" si="27"/>
        <v>0</v>
      </c>
      <c r="N93" s="33">
        <f t="shared" si="28"/>
        <v>0</v>
      </c>
      <c r="O93" s="33">
        <f t="shared" si="29"/>
        <v>0</v>
      </c>
    </row>
    <row r="94" spans="1:15" s="39" customFormat="1" ht="12.75">
      <c r="A94" s="10">
        <v>377003</v>
      </c>
      <c r="B94" s="30" t="s">
        <v>115</v>
      </c>
      <c r="C94" s="51">
        <v>353965</v>
      </c>
      <c r="D94" s="51">
        <v>15000</v>
      </c>
      <c r="E94" s="51">
        <v>33138</v>
      </c>
      <c r="F94" s="51">
        <v>0</v>
      </c>
      <c r="G94" s="51">
        <v>0</v>
      </c>
      <c r="H94" s="51">
        <v>0</v>
      </c>
      <c r="I94" s="2">
        <f t="shared" si="23"/>
        <v>402103</v>
      </c>
      <c r="J94" s="17">
        <f t="shared" si="24"/>
        <v>0.8802844047420686</v>
      </c>
      <c r="K94" s="17">
        <f t="shared" si="25"/>
        <v>0.03730387487782981</v>
      </c>
      <c r="L94" s="17">
        <f t="shared" si="26"/>
        <v>0.08241172038010161</v>
      </c>
      <c r="M94" s="17">
        <f t="shared" si="27"/>
        <v>0</v>
      </c>
      <c r="N94" s="17">
        <f t="shared" si="28"/>
        <v>0</v>
      </c>
      <c r="O94" s="17">
        <f t="shared" si="29"/>
        <v>0</v>
      </c>
    </row>
    <row r="95" spans="1:15" s="39" customFormat="1" ht="12.75">
      <c r="A95" s="57">
        <v>378001</v>
      </c>
      <c r="B95" s="58" t="s">
        <v>116</v>
      </c>
      <c r="C95" s="53">
        <v>182161</v>
      </c>
      <c r="D95" s="53">
        <v>7916</v>
      </c>
      <c r="E95" s="53">
        <v>0</v>
      </c>
      <c r="F95" s="53">
        <v>0</v>
      </c>
      <c r="G95" s="53">
        <v>0</v>
      </c>
      <c r="H95" s="53">
        <v>0</v>
      </c>
      <c r="I95" s="34">
        <f t="shared" si="23"/>
        <v>190077</v>
      </c>
      <c r="J95" s="35">
        <f t="shared" si="24"/>
        <v>0.9583537198082882</v>
      </c>
      <c r="K95" s="35">
        <f t="shared" si="25"/>
        <v>0.04164628019171178</v>
      </c>
      <c r="L95" s="35">
        <f t="shared" si="26"/>
        <v>0</v>
      </c>
      <c r="M95" s="35">
        <f t="shared" si="27"/>
        <v>0</v>
      </c>
      <c r="N95" s="35">
        <f t="shared" si="28"/>
        <v>0</v>
      </c>
      <c r="O95" s="35">
        <f t="shared" si="29"/>
        <v>0</v>
      </c>
    </row>
    <row r="96" spans="1:15" s="39" customFormat="1" ht="12.75">
      <c r="A96" s="9">
        <v>378002</v>
      </c>
      <c r="B96" s="46" t="s">
        <v>117</v>
      </c>
      <c r="C96" s="50">
        <v>182162</v>
      </c>
      <c r="D96" s="50">
        <v>5587</v>
      </c>
      <c r="E96" s="50">
        <v>0</v>
      </c>
      <c r="F96" s="50">
        <v>0</v>
      </c>
      <c r="G96" s="50">
        <v>0</v>
      </c>
      <c r="H96" s="50">
        <v>0</v>
      </c>
      <c r="I96" s="32">
        <f t="shared" si="23"/>
        <v>187749</v>
      </c>
      <c r="J96" s="33">
        <f t="shared" si="24"/>
        <v>0.970242185044927</v>
      </c>
      <c r="K96" s="33">
        <f t="shared" si="25"/>
        <v>0.029757814955072997</v>
      </c>
      <c r="L96" s="33">
        <f t="shared" si="26"/>
        <v>0</v>
      </c>
      <c r="M96" s="33">
        <f t="shared" si="27"/>
        <v>0</v>
      </c>
      <c r="N96" s="33">
        <f t="shared" si="28"/>
        <v>0</v>
      </c>
      <c r="O96" s="33">
        <f t="shared" si="29"/>
        <v>0</v>
      </c>
    </row>
    <row r="97" spans="1:15" s="39" customFormat="1" ht="12.75">
      <c r="A97" s="9">
        <v>379001</v>
      </c>
      <c r="B97" s="46" t="s">
        <v>118</v>
      </c>
      <c r="C97" s="50">
        <v>172228</v>
      </c>
      <c r="D97" s="50">
        <v>0</v>
      </c>
      <c r="E97" s="50">
        <v>13733</v>
      </c>
      <c r="F97" s="50">
        <v>0</v>
      </c>
      <c r="G97" s="50">
        <v>0</v>
      </c>
      <c r="H97" s="50">
        <v>0</v>
      </c>
      <c r="I97" s="32">
        <f t="shared" si="23"/>
        <v>185961</v>
      </c>
      <c r="J97" s="33">
        <f t="shared" si="24"/>
        <v>0.9261511822371358</v>
      </c>
      <c r="K97" s="33">
        <f t="shared" si="25"/>
        <v>0</v>
      </c>
      <c r="L97" s="33">
        <f t="shared" si="26"/>
        <v>0.07384881776286426</v>
      </c>
      <c r="M97" s="33">
        <f t="shared" si="27"/>
        <v>0</v>
      </c>
      <c r="N97" s="33">
        <f t="shared" si="28"/>
        <v>0</v>
      </c>
      <c r="O97" s="33">
        <f t="shared" si="29"/>
        <v>0</v>
      </c>
    </row>
    <row r="98" spans="1:15" s="39" customFormat="1" ht="12.75">
      <c r="A98" s="9">
        <v>380001</v>
      </c>
      <c r="B98" s="46" t="s">
        <v>119</v>
      </c>
      <c r="C98" s="50">
        <v>210003</v>
      </c>
      <c r="D98" s="50">
        <v>5817</v>
      </c>
      <c r="E98" s="50">
        <v>23803</v>
      </c>
      <c r="F98" s="50">
        <v>0</v>
      </c>
      <c r="G98" s="50">
        <v>0</v>
      </c>
      <c r="H98" s="50">
        <v>0</v>
      </c>
      <c r="I98" s="32">
        <f t="shared" si="23"/>
        <v>239623</v>
      </c>
      <c r="J98" s="33">
        <f t="shared" si="24"/>
        <v>0.876389161307554</v>
      </c>
      <c r="K98" s="33">
        <f t="shared" si="25"/>
        <v>0.02427563297346248</v>
      </c>
      <c r="L98" s="33">
        <f t="shared" si="26"/>
        <v>0.09933520571898358</v>
      </c>
      <c r="M98" s="33">
        <f t="shared" si="27"/>
        <v>0</v>
      </c>
      <c r="N98" s="33">
        <f t="shared" si="28"/>
        <v>0</v>
      </c>
      <c r="O98" s="33">
        <f t="shared" si="29"/>
        <v>0</v>
      </c>
    </row>
    <row r="99" spans="1:15" s="39" customFormat="1" ht="12.75">
      <c r="A99" s="10">
        <v>381001</v>
      </c>
      <c r="B99" s="30" t="s">
        <v>120</v>
      </c>
      <c r="C99" s="51">
        <v>103964</v>
      </c>
      <c r="D99" s="51">
        <v>1323</v>
      </c>
      <c r="E99" s="51">
        <v>0</v>
      </c>
      <c r="F99" s="51">
        <v>0</v>
      </c>
      <c r="G99" s="51">
        <v>0</v>
      </c>
      <c r="H99" s="51">
        <v>0</v>
      </c>
      <c r="I99" s="2">
        <f t="shared" si="23"/>
        <v>105287</v>
      </c>
      <c r="J99" s="17">
        <f t="shared" si="24"/>
        <v>0.9874343461206037</v>
      </c>
      <c r="K99" s="17">
        <f t="shared" si="25"/>
        <v>0.012565653879396317</v>
      </c>
      <c r="L99" s="17">
        <f t="shared" si="26"/>
        <v>0</v>
      </c>
      <c r="M99" s="17">
        <f t="shared" si="27"/>
        <v>0</v>
      </c>
      <c r="N99" s="17">
        <f t="shared" si="28"/>
        <v>0</v>
      </c>
      <c r="O99" s="17">
        <f t="shared" si="29"/>
        <v>0</v>
      </c>
    </row>
    <row r="100" spans="1:15" s="39" customFormat="1" ht="12.75">
      <c r="A100" s="57">
        <v>382001</v>
      </c>
      <c r="B100" s="58" t="s">
        <v>121</v>
      </c>
      <c r="C100" s="53">
        <v>88235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34">
        <f t="shared" si="23"/>
        <v>88235</v>
      </c>
      <c r="J100" s="35">
        <f t="shared" si="24"/>
        <v>1</v>
      </c>
      <c r="K100" s="35">
        <f t="shared" si="25"/>
        <v>0</v>
      </c>
      <c r="L100" s="35">
        <f t="shared" si="26"/>
        <v>0</v>
      </c>
      <c r="M100" s="35">
        <f t="shared" si="27"/>
        <v>0</v>
      </c>
      <c r="N100" s="35">
        <f t="shared" si="28"/>
        <v>0</v>
      </c>
      <c r="O100" s="35">
        <f t="shared" si="29"/>
        <v>0</v>
      </c>
    </row>
    <row r="101" spans="1:15" s="39" customFormat="1" ht="12.75">
      <c r="A101" s="9">
        <v>383001</v>
      </c>
      <c r="B101" s="46" t="s">
        <v>122</v>
      </c>
      <c r="C101" s="50">
        <v>107315</v>
      </c>
      <c r="D101" s="50">
        <v>0</v>
      </c>
      <c r="E101" s="50">
        <v>6966</v>
      </c>
      <c r="F101" s="50">
        <v>0</v>
      </c>
      <c r="G101" s="50">
        <v>0</v>
      </c>
      <c r="H101" s="50">
        <v>0</v>
      </c>
      <c r="I101" s="32">
        <f t="shared" si="23"/>
        <v>114281</v>
      </c>
      <c r="J101" s="33">
        <f t="shared" si="24"/>
        <v>0.9390449856056562</v>
      </c>
      <c r="K101" s="33">
        <f t="shared" si="25"/>
        <v>0</v>
      </c>
      <c r="L101" s="33">
        <f t="shared" si="26"/>
        <v>0.06095501439434377</v>
      </c>
      <c r="M101" s="33">
        <f t="shared" si="27"/>
        <v>0</v>
      </c>
      <c r="N101" s="33">
        <f t="shared" si="28"/>
        <v>0</v>
      </c>
      <c r="O101" s="33">
        <f t="shared" si="29"/>
        <v>0</v>
      </c>
    </row>
    <row r="102" spans="1:15" s="39" customFormat="1" ht="12.75">
      <c r="A102" s="9">
        <v>384001</v>
      </c>
      <c r="B102" s="46" t="s">
        <v>123</v>
      </c>
      <c r="C102" s="50">
        <v>172489</v>
      </c>
      <c r="D102" s="50">
        <v>0</v>
      </c>
      <c r="E102" s="50">
        <v>7483</v>
      </c>
      <c r="F102" s="50">
        <v>0</v>
      </c>
      <c r="G102" s="50">
        <v>0</v>
      </c>
      <c r="H102" s="50">
        <v>0</v>
      </c>
      <c r="I102" s="32">
        <f t="shared" si="23"/>
        <v>179972</v>
      </c>
      <c r="J102" s="33">
        <f t="shared" si="24"/>
        <v>0.9584213099815527</v>
      </c>
      <c r="K102" s="33">
        <f t="shared" si="25"/>
        <v>0</v>
      </c>
      <c r="L102" s="33">
        <f t="shared" si="26"/>
        <v>0.041578690018447315</v>
      </c>
      <c r="M102" s="33">
        <f t="shared" si="27"/>
        <v>0</v>
      </c>
      <c r="N102" s="33">
        <f t="shared" si="28"/>
        <v>0</v>
      </c>
      <c r="O102" s="33">
        <f t="shared" si="29"/>
        <v>0</v>
      </c>
    </row>
    <row r="103" spans="1:15" s="39" customFormat="1" ht="12.75">
      <c r="A103" s="9">
        <v>385001</v>
      </c>
      <c r="B103" s="46" t="s">
        <v>102</v>
      </c>
      <c r="C103" s="50">
        <v>247597</v>
      </c>
      <c r="D103" s="50">
        <v>5467</v>
      </c>
      <c r="E103" s="50">
        <v>53739</v>
      </c>
      <c r="F103" s="50">
        <v>0</v>
      </c>
      <c r="G103" s="50">
        <v>0</v>
      </c>
      <c r="H103" s="50">
        <v>0</v>
      </c>
      <c r="I103" s="32">
        <f>SUM(C103:H103)</f>
        <v>306803</v>
      </c>
      <c r="J103" s="33">
        <f aca="true" t="shared" si="30" ref="J103:O107">C103/$I103</f>
        <v>0.8070227474959502</v>
      </c>
      <c r="K103" s="33">
        <f t="shared" si="30"/>
        <v>0.017819252093362842</v>
      </c>
      <c r="L103" s="33">
        <f t="shared" si="30"/>
        <v>0.175158000410687</v>
      </c>
      <c r="M103" s="33">
        <f t="shared" si="30"/>
        <v>0</v>
      </c>
      <c r="N103" s="33">
        <f t="shared" si="30"/>
        <v>0</v>
      </c>
      <c r="O103" s="33">
        <f t="shared" si="30"/>
        <v>0</v>
      </c>
    </row>
    <row r="104" spans="1:15" s="39" customFormat="1" ht="12.75">
      <c r="A104" s="10">
        <v>386001</v>
      </c>
      <c r="B104" s="30" t="s">
        <v>103</v>
      </c>
      <c r="C104" s="51">
        <v>201972</v>
      </c>
      <c r="D104" s="51">
        <v>7940</v>
      </c>
      <c r="E104" s="51">
        <v>41999</v>
      </c>
      <c r="F104" s="51">
        <v>429</v>
      </c>
      <c r="G104" s="51">
        <v>0</v>
      </c>
      <c r="H104" s="51">
        <v>0</v>
      </c>
      <c r="I104" s="2">
        <f>SUM(C104:H104)</f>
        <v>252340</v>
      </c>
      <c r="J104" s="17">
        <f t="shared" si="30"/>
        <v>0.8003962907188714</v>
      </c>
      <c r="K104" s="17">
        <f t="shared" si="30"/>
        <v>0.03146548307838631</v>
      </c>
      <c r="L104" s="17">
        <f t="shared" si="30"/>
        <v>0.16643813901878418</v>
      </c>
      <c r="M104" s="17">
        <f t="shared" si="30"/>
        <v>0.0017000871839581517</v>
      </c>
      <c r="N104" s="17">
        <f t="shared" si="30"/>
        <v>0</v>
      </c>
      <c r="O104" s="17">
        <f t="shared" si="30"/>
        <v>0</v>
      </c>
    </row>
    <row r="105" spans="1:15" ht="12.75">
      <c r="A105" s="57">
        <v>387001</v>
      </c>
      <c r="B105" s="58" t="s">
        <v>104</v>
      </c>
      <c r="C105" s="53">
        <v>334651</v>
      </c>
      <c r="D105" s="53">
        <v>0</v>
      </c>
      <c r="E105" s="53">
        <v>39171</v>
      </c>
      <c r="F105" s="53">
        <v>0</v>
      </c>
      <c r="G105" s="53">
        <v>0</v>
      </c>
      <c r="H105" s="53">
        <v>0</v>
      </c>
      <c r="I105" s="34">
        <f>SUM(C105:H105)</f>
        <v>373822</v>
      </c>
      <c r="J105" s="35">
        <f t="shared" si="30"/>
        <v>0.8952148348679317</v>
      </c>
      <c r="K105" s="35">
        <f t="shared" si="30"/>
        <v>0</v>
      </c>
      <c r="L105" s="35">
        <f t="shared" si="30"/>
        <v>0.1047851651320682</v>
      </c>
      <c r="M105" s="35">
        <f t="shared" si="30"/>
        <v>0</v>
      </c>
      <c r="N105" s="35">
        <f t="shared" si="30"/>
        <v>0</v>
      </c>
      <c r="O105" s="35">
        <f t="shared" si="30"/>
        <v>0</v>
      </c>
    </row>
    <row r="106" spans="1:15" ht="12.75">
      <c r="A106" s="9">
        <v>388001</v>
      </c>
      <c r="B106" s="46" t="s">
        <v>105</v>
      </c>
      <c r="C106" s="50">
        <v>420477</v>
      </c>
      <c r="D106" s="50">
        <v>22672</v>
      </c>
      <c r="E106" s="50">
        <v>79429</v>
      </c>
      <c r="F106" s="50">
        <v>0</v>
      </c>
      <c r="G106" s="50">
        <v>0</v>
      </c>
      <c r="H106" s="50">
        <v>0</v>
      </c>
      <c r="I106" s="32">
        <f>SUM(C106:H106)</f>
        <v>522578</v>
      </c>
      <c r="J106" s="33">
        <f t="shared" si="30"/>
        <v>0.8046205542521881</v>
      </c>
      <c r="K106" s="33">
        <f t="shared" si="30"/>
        <v>0.04338491096066042</v>
      </c>
      <c r="L106" s="33">
        <f t="shared" si="30"/>
        <v>0.1519945347871514</v>
      </c>
      <c r="M106" s="33">
        <f t="shared" si="30"/>
        <v>0</v>
      </c>
      <c r="N106" s="33">
        <f t="shared" si="30"/>
        <v>0</v>
      </c>
      <c r="O106" s="33">
        <f t="shared" si="30"/>
        <v>0</v>
      </c>
    </row>
    <row r="107" spans="1:15" s="39" customFormat="1" ht="12.75">
      <c r="A107" s="9">
        <v>389001</v>
      </c>
      <c r="B107" s="46" t="s">
        <v>106</v>
      </c>
      <c r="C107" s="50">
        <v>378808</v>
      </c>
      <c r="D107" s="50">
        <v>5000</v>
      </c>
      <c r="E107" s="50">
        <v>57432</v>
      </c>
      <c r="F107" s="50">
        <v>0</v>
      </c>
      <c r="G107" s="50">
        <v>0</v>
      </c>
      <c r="H107" s="50">
        <v>0</v>
      </c>
      <c r="I107" s="32">
        <f>SUM(C107:H107)</f>
        <v>441240</v>
      </c>
      <c r="J107" s="33">
        <f t="shared" si="30"/>
        <v>0.8585078415374853</v>
      </c>
      <c r="K107" s="33">
        <f t="shared" si="30"/>
        <v>0.011331701568307498</v>
      </c>
      <c r="L107" s="33">
        <f t="shared" si="30"/>
        <v>0.13016045689420724</v>
      </c>
      <c r="M107" s="33">
        <f t="shared" si="30"/>
        <v>0</v>
      </c>
      <c r="N107" s="33">
        <f t="shared" si="30"/>
        <v>0</v>
      </c>
      <c r="O107" s="33">
        <f t="shared" si="30"/>
        <v>0</v>
      </c>
    </row>
    <row r="108" spans="1:15" s="39" customFormat="1" ht="12.75">
      <c r="A108" s="9">
        <v>390001</v>
      </c>
      <c r="B108" s="46" t="s">
        <v>83</v>
      </c>
      <c r="C108" s="50">
        <v>708047</v>
      </c>
      <c r="D108" s="50">
        <v>58404</v>
      </c>
      <c r="E108" s="50">
        <v>210763</v>
      </c>
      <c r="F108" s="50">
        <v>0</v>
      </c>
      <c r="G108" s="50">
        <v>0</v>
      </c>
      <c r="H108" s="50">
        <v>0</v>
      </c>
      <c r="I108" s="32">
        <f aca="true" t="shared" si="31" ref="I108:I117">SUM(C108:H108)</f>
        <v>977214</v>
      </c>
      <c r="J108" s="33">
        <f aca="true" t="shared" si="32" ref="J108:J117">C108/$I108</f>
        <v>0.72455675010796</v>
      </c>
      <c r="K108" s="33">
        <f aca="true" t="shared" si="33" ref="K108:K117">D108/$I108</f>
        <v>0.059765824067195106</v>
      </c>
      <c r="L108" s="33">
        <f aca="true" t="shared" si="34" ref="L108:L117">E108/$I108</f>
        <v>0.21567742582484492</v>
      </c>
      <c r="M108" s="33">
        <f aca="true" t="shared" si="35" ref="M108:M117">F108/$I108</f>
        <v>0</v>
      </c>
      <c r="N108" s="33">
        <f aca="true" t="shared" si="36" ref="N108:N117">G108/$I108</f>
        <v>0</v>
      </c>
      <c r="O108" s="33">
        <f aca="true" t="shared" si="37" ref="O108:O117">H108/$I108</f>
        <v>0</v>
      </c>
    </row>
    <row r="109" spans="1:15" s="39" customFormat="1" ht="12.75">
      <c r="A109" s="10">
        <v>391001</v>
      </c>
      <c r="B109" s="30" t="s">
        <v>84</v>
      </c>
      <c r="C109" s="51">
        <v>575727</v>
      </c>
      <c r="D109" s="51">
        <v>3533</v>
      </c>
      <c r="E109" s="51">
        <v>71152</v>
      </c>
      <c r="F109" s="51">
        <v>64104</v>
      </c>
      <c r="G109" s="51">
        <v>0</v>
      </c>
      <c r="H109" s="51">
        <v>0</v>
      </c>
      <c r="I109" s="2">
        <f t="shared" si="31"/>
        <v>714516</v>
      </c>
      <c r="J109" s="17">
        <f t="shared" si="32"/>
        <v>0.8057580236131872</v>
      </c>
      <c r="K109" s="17">
        <f t="shared" si="33"/>
        <v>0.004944605859071035</v>
      </c>
      <c r="L109" s="17">
        <f t="shared" si="34"/>
        <v>0.09958069518387272</v>
      </c>
      <c r="M109" s="17">
        <f t="shared" si="35"/>
        <v>0.08971667534386914</v>
      </c>
      <c r="N109" s="17">
        <f t="shared" si="36"/>
        <v>0</v>
      </c>
      <c r="O109" s="17">
        <f t="shared" si="37"/>
        <v>0</v>
      </c>
    </row>
    <row r="110" spans="1:15" ht="12.75">
      <c r="A110" s="57">
        <v>392001</v>
      </c>
      <c r="B110" s="58" t="s">
        <v>85</v>
      </c>
      <c r="C110" s="53">
        <v>347133</v>
      </c>
      <c r="D110" s="53">
        <v>23679</v>
      </c>
      <c r="E110" s="53">
        <v>161498</v>
      </c>
      <c r="F110" s="53">
        <v>24185</v>
      </c>
      <c r="G110" s="53">
        <v>0</v>
      </c>
      <c r="H110" s="53">
        <v>0</v>
      </c>
      <c r="I110" s="34">
        <f t="shared" si="31"/>
        <v>556495</v>
      </c>
      <c r="J110" s="35">
        <f t="shared" si="32"/>
        <v>0.6237845802747554</v>
      </c>
      <c r="K110" s="35">
        <f t="shared" si="33"/>
        <v>0.04255024753142436</v>
      </c>
      <c r="L110" s="35">
        <f t="shared" si="34"/>
        <v>0.29020566222517724</v>
      </c>
      <c r="M110" s="35">
        <f t="shared" si="35"/>
        <v>0.04345950996864303</v>
      </c>
      <c r="N110" s="35">
        <f t="shared" si="36"/>
        <v>0</v>
      </c>
      <c r="O110" s="35">
        <f t="shared" si="37"/>
        <v>0</v>
      </c>
    </row>
    <row r="111" spans="1:15" ht="12.75">
      <c r="A111" s="9">
        <v>392002</v>
      </c>
      <c r="B111" s="46" t="s">
        <v>86</v>
      </c>
      <c r="C111" s="50">
        <v>197442</v>
      </c>
      <c r="D111" s="50">
        <v>10620</v>
      </c>
      <c r="E111" s="50">
        <v>64132</v>
      </c>
      <c r="F111" s="50">
        <v>1625</v>
      </c>
      <c r="G111" s="50">
        <v>0</v>
      </c>
      <c r="H111" s="50">
        <v>0</v>
      </c>
      <c r="I111" s="32">
        <f t="shared" si="31"/>
        <v>273819</v>
      </c>
      <c r="J111" s="33">
        <f t="shared" si="32"/>
        <v>0.7210675665311757</v>
      </c>
      <c r="K111" s="33">
        <f t="shared" si="33"/>
        <v>0.03878474466709761</v>
      </c>
      <c r="L111" s="33">
        <f t="shared" si="34"/>
        <v>0.23421311158100788</v>
      </c>
      <c r="M111" s="33">
        <f t="shared" si="35"/>
        <v>0.005934577220718796</v>
      </c>
      <c r="N111" s="33">
        <f t="shared" si="36"/>
        <v>0</v>
      </c>
      <c r="O111" s="33">
        <f t="shared" si="37"/>
        <v>0</v>
      </c>
    </row>
    <row r="112" spans="1:15" s="39" customFormat="1" ht="12.75">
      <c r="A112" s="9">
        <v>393001</v>
      </c>
      <c r="B112" s="46" t="s">
        <v>87</v>
      </c>
      <c r="C112" s="50">
        <v>758374</v>
      </c>
      <c r="D112" s="50">
        <v>43861</v>
      </c>
      <c r="E112" s="50">
        <v>358348</v>
      </c>
      <c r="F112" s="50">
        <v>0</v>
      </c>
      <c r="G112" s="50">
        <v>0</v>
      </c>
      <c r="H112" s="50">
        <v>0</v>
      </c>
      <c r="I112" s="32">
        <f t="shared" si="31"/>
        <v>1160583</v>
      </c>
      <c r="J112" s="33">
        <f t="shared" si="32"/>
        <v>0.6534422785789555</v>
      </c>
      <c r="K112" s="33">
        <f t="shared" si="33"/>
        <v>0.03779221305154392</v>
      </c>
      <c r="L112" s="33">
        <f t="shared" si="34"/>
        <v>0.3087655083695005</v>
      </c>
      <c r="M112" s="33">
        <f t="shared" si="35"/>
        <v>0</v>
      </c>
      <c r="N112" s="33">
        <f t="shared" si="36"/>
        <v>0</v>
      </c>
      <c r="O112" s="33">
        <f t="shared" si="37"/>
        <v>0</v>
      </c>
    </row>
    <row r="113" spans="1:15" s="39" customFormat="1" ht="12.75">
      <c r="A113" s="9">
        <v>394003</v>
      </c>
      <c r="B113" s="46" t="s">
        <v>107</v>
      </c>
      <c r="C113" s="50">
        <v>617866</v>
      </c>
      <c r="D113" s="50">
        <v>51891</v>
      </c>
      <c r="E113" s="50">
        <v>28505</v>
      </c>
      <c r="F113" s="50">
        <v>0</v>
      </c>
      <c r="G113" s="50">
        <v>0</v>
      </c>
      <c r="H113" s="50">
        <v>0</v>
      </c>
      <c r="I113" s="32">
        <f t="shared" si="31"/>
        <v>698262</v>
      </c>
      <c r="J113" s="33">
        <f t="shared" si="32"/>
        <v>0.8848627019657378</v>
      </c>
      <c r="K113" s="33">
        <f t="shared" si="33"/>
        <v>0.07431451231772601</v>
      </c>
      <c r="L113" s="33">
        <f t="shared" si="34"/>
        <v>0.0408227857165362</v>
      </c>
      <c r="M113" s="33">
        <f t="shared" si="35"/>
        <v>0</v>
      </c>
      <c r="N113" s="33">
        <f t="shared" si="36"/>
        <v>0</v>
      </c>
      <c r="O113" s="33">
        <f t="shared" si="37"/>
        <v>0</v>
      </c>
    </row>
    <row r="114" spans="1:15" s="39" customFormat="1" ht="12.75">
      <c r="A114" s="10">
        <v>395001</v>
      </c>
      <c r="B114" s="30" t="s">
        <v>88</v>
      </c>
      <c r="C114" s="51">
        <v>586652</v>
      </c>
      <c r="D114" s="51">
        <v>90976</v>
      </c>
      <c r="E114" s="51">
        <v>111964</v>
      </c>
      <c r="F114" s="51">
        <v>34368</v>
      </c>
      <c r="G114" s="51">
        <v>0</v>
      </c>
      <c r="H114" s="51">
        <v>0</v>
      </c>
      <c r="I114" s="2">
        <f t="shared" si="31"/>
        <v>823960</v>
      </c>
      <c r="J114" s="17">
        <f t="shared" si="32"/>
        <v>0.7119908733433662</v>
      </c>
      <c r="K114" s="17">
        <f t="shared" si="33"/>
        <v>0.110413126850818</v>
      </c>
      <c r="L114" s="17">
        <f t="shared" si="34"/>
        <v>0.13588523714743433</v>
      </c>
      <c r="M114" s="17">
        <f t="shared" si="35"/>
        <v>0.04171076265838147</v>
      </c>
      <c r="N114" s="17">
        <f t="shared" si="36"/>
        <v>0</v>
      </c>
      <c r="O114" s="17">
        <f t="shared" si="37"/>
        <v>0</v>
      </c>
    </row>
    <row r="115" spans="1:15" ht="12.75">
      <c r="A115" s="57">
        <v>395002</v>
      </c>
      <c r="B115" s="58" t="s">
        <v>89</v>
      </c>
      <c r="C115" s="53">
        <v>611992</v>
      </c>
      <c r="D115" s="53">
        <v>98744</v>
      </c>
      <c r="E115" s="53">
        <v>97871</v>
      </c>
      <c r="F115" s="53">
        <v>18858</v>
      </c>
      <c r="G115" s="53">
        <v>0</v>
      </c>
      <c r="H115" s="53">
        <v>0</v>
      </c>
      <c r="I115" s="34">
        <f t="shared" si="31"/>
        <v>827465</v>
      </c>
      <c r="J115" s="35">
        <f t="shared" si="32"/>
        <v>0.7395986537194926</v>
      </c>
      <c r="K115" s="35">
        <f t="shared" si="33"/>
        <v>0.11933314400004834</v>
      </c>
      <c r="L115" s="35">
        <f t="shared" si="34"/>
        <v>0.11827811448218353</v>
      </c>
      <c r="M115" s="35">
        <f t="shared" si="35"/>
        <v>0.022790087798275457</v>
      </c>
      <c r="N115" s="35">
        <f t="shared" si="36"/>
        <v>0</v>
      </c>
      <c r="O115" s="35">
        <f t="shared" si="37"/>
        <v>0</v>
      </c>
    </row>
    <row r="116" spans="1:15" ht="12.75">
      <c r="A116" s="9">
        <v>395003</v>
      </c>
      <c r="B116" s="46" t="s">
        <v>90</v>
      </c>
      <c r="C116" s="50">
        <v>445868</v>
      </c>
      <c r="D116" s="50">
        <v>76711</v>
      </c>
      <c r="E116" s="50">
        <v>83118</v>
      </c>
      <c r="F116" s="50">
        <v>32416</v>
      </c>
      <c r="G116" s="50">
        <v>0</v>
      </c>
      <c r="H116" s="50">
        <v>0</v>
      </c>
      <c r="I116" s="32">
        <f t="shared" si="31"/>
        <v>638113</v>
      </c>
      <c r="J116" s="33">
        <f t="shared" si="32"/>
        <v>0.6987289085162033</v>
      </c>
      <c r="K116" s="33">
        <f t="shared" si="33"/>
        <v>0.12021538504935646</v>
      </c>
      <c r="L116" s="33">
        <f t="shared" si="34"/>
        <v>0.1302559264581665</v>
      </c>
      <c r="M116" s="33">
        <f t="shared" si="35"/>
        <v>0.050799779976273794</v>
      </c>
      <c r="N116" s="33">
        <f t="shared" si="36"/>
        <v>0</v>
      </c>
      <c r="O116" s="33">
        <f t="shared" si="37"/>
        <v>0</v>
      </c>
    </row>
    <row r="117" spans="1:15" s="39" customFormat="1" ht="12.75">
      <c r="A117" s="9">
        <v>395004</v>
      </c>
      <c r="B117" s="46" t="s">
        <v>91</v>
      </c>
      <c r="C117" s="50">
        <v>600751</v>
      </c>
      <c r="D117" s="50">
        <v>87055</v>
      </c>
      <c r="E117" s="50">
        <v>90814</v>
      </c>
      <c r="F117" s="50">
        <v>32110</v>
      </c>
      <c r="G117" s="50">
        <v>0</v>
      </c>
      <c r="H117" s="50">
        <v>0</v>
      </c>
      <c r="I117" s="32">
        <f t="shared" si="31"/>
        <v>810730</v>
      </c>
      <c r="J117" s="33">
        <f t="shared" si="32"/>
        <v>0.7410000863419387</v>
      </c>
      <c r="K117" s="33">
        <f t="shared" si="33"/>
        <v>0.1073785353940276</v>
      </c>
      <c r="L117" s="33">
        <f t="shared" si="34"/>
        <v>0.11201509750471797</v>
      </c>
      <c r="M117" s="33">
        <f t="shared" si="35"/>
        <v>0.03960628075931568</v>
      </c>
      <c r="N117" s="33">
        <f t="shared" si="36"/>
        <v>0</v>
      </c>
      <c r="O117" s="33">
        <f t="shared" si="37"/>
        <v>0</v>
      </c>
    </row>
    <row r="118" spans="1:15" s="39" customFormat="1" ht="12.75">
      <c r="A118" s="9">
        <v>395005</v>
      </c>
      <c r="B118" s="46" t="s">
        <v>92</v>
      </c>
      <c r="C118" s="50">
        <v>973200</v>
      </c>
      <c r="D118" s="50">
        <v>124016</v>
      </c>
      <c r="E118" s="50">
        <v>100682</v>
      </c>
      <c r="F118" s="50">
        <v>4440</v>
      </c>
      <c r="G118" s="50">
        <v>0</v>
      </c>
      <c r="H118" s="50">
        <v>0</v>
      </c>
      <c r="I118" s="32">
        <f aca="true" t="shared" si="38" ref="I118:I127">SUM(C118:H118)</f>
        <v>1202338</v>
      </c>
      <c r="J118" s="33">
        <f aca="true" t="shared" si="39" ref="J118:J127">C118/$I118</f>
        <v>0.8094229742385253</v>
      </c>
      <c r="K118" s="33">
        <f aca="true" t="shared" si="40" ref="K118:K127">D118/$I118</f>
        <v>0.10314570445249173</v>
      </c>
      <c r="L118" s="33">
        <f aca="true" t="shared" si="41" ref="L118:L127">E118/$I118</f>
        <v>0.08373851612441759</v>
      </c>
      <c r="M118" s="33">
        <f aca="true" t="shared" si="42" ref="M118:M127">F118/$I118</f>
        <v>0.003692805184565405</v>
      </c>
      <c r="N118" s="33">
        <f aca="true" t="shared" si="43" ref="N118:N127">G118/$I118</f>
        <v>0</v>
      </c>
      <c r="O118" s="33">
        <f aca="true" t="shared" si="44" ref="O118:O127">H118/$I118</f>
        <v>0</v>
      </c>
    </row>
    <row r="119" spans="1:15" s="39" customFormat="1" ht="12.75">
      <c r="A119" s="10">
        <v>395006</v>
      </c>
      <c r="B119" s="30" t="s">
        <v>93</v>
      </c>
      <c r="C119" s="51">
        <v>469589</v>
      </c>
      <c r="D119" s="51">
        <v>78440</v>
      </c>
      <c r="E119" s="51">
        <v>105371</v>
      </c>
      <c r="F119" s="51">
        <v>39817</v>
      </c>
      <c r="G119" s="51">
        <v>0</v>
      </c>
      <c r="H119" s="51">
        <v>0</v>
      </c>
      <c r="I119" s="2">
        <f t="shared" si="38"/>
        <v>693217</v>
      </c>
      <c r="J119" s="17">
        <f t="shared" si="39"/>
        <v>0.6774054877477038</v>
      </c>
      <c r="K119" s="17">
        <f t="shared" si="40"/>
        <v>0.11315360125328722</v>
      </c>
      <c r="L119" s="17">
        <f t="shared" si="41"/>
        <v>0.1520029081802668</v>
      </c>
      <c r="M119" s="17">
        <f t="shared" si="42"/>
        <v>0.05743800281874218</v>
      </c>
      <c r="N119" s="17">
        <f t="shared" si="43"/>
        <v>0</v>
      </c>
      <c r="O119" s="17">
        <f t="shared" si="44"/>
        <v>0</v>
      </c>
    </row>
    <row r="120" spans="1:15" ht="12.75">
      <c r="A120" s="57">
        <v>395007</v>
      </c>
      <c r="B120" s="58" t="s">
        <v>108</v>
      </c>
      <c r="C120" s="53">
        <v>302634</v>
      </c>
      <c r="D120" s="53">
        <v>73096</v>
      </c>
      <c r="E120" s="53">
        <v>29390</v>
      </c>
      <c r="F120" s="53">
        <v>1078</v>
      </c>
      <c r="G120" s="53">
        <v>0</v>
      </c>
      <c r="H120" s="53">
        <v>0</v>
      </c>
      <c r="I120" s="34">
        <f t="shared" si="38"/>
        <v>406198</v>
      </c>
      <c r="J120" s="35">
        <f t="shared" si="39"/>
        <v>0.7450405959655143</v>
      </c>
      <c r="K120" s="35">
        <f t="shared" si="40"/>
        <v>0.17995164919571244</v>
      </c>
      <c r="L120" s="35">
        <f t="shared" si="41"/>
        <v>0.07235387668083053</v>
      </c>
      <c r="M120" s="35">
        <f t="shared" si="42"/>
        <v>0.002653878157942678</v>
      </c>
      <c r="N120" s="35">
        <f t="shared" si="43"/>
        <v>0</v>
      </c>
      <c r="O120" s="35">
        <f t="shared" si="44"/>
        <v>0</v>
      </c>
    </row>
    <row r="121" spans="1:15" s="39" customFormat="1" ht="12.75">
      <c r="A121" s="9">
        <v>397001</v>
      </c>
      <c r="B121" s="46" t="s">
        <v>94</v>
      </c>
      <c r="C121" s="50">
        <v>314334</v>
      </c>
      <c r="D121" s="50">
        <v>19383</v>
      </c>
      <c r="E121" s="50">
        <v>44423</v>
      </c>
      <c r="F121" s="50">
        <v>18392</v>
      </c>
      <c r="G121" s="50">
        <v>0</v>
      </c>
      <c r="H121" s="50">
        <v>0</v>
      </c>
      <c r="I121" s="32">
        <f t="shared" si="38"/>
        <v>396532</v>
      </c>
      <c r="J121" s="33">
        <f t="shared" si="39"/>
        <v>0.7927077764215751</v>
      </c>
      <c r="K121" s="33">
        <f t="shared" si="40"/>
        <v>0.04888130087861761</v>
      </c>
      <c r="L121" s="33">
        <f t="shared" si="41"/>
        <v>0.112028789605883</v>
      </c>
      <c r="M121" s="33">
        <f t="shared" si="42"/>
        <v>0.046382133093924326</v>
      </c>
      <c r="N121" s="33">
        <f t="shared" si="43"/>
        <v>0</v>
      </c>
      <c r="O121" s="33">
        <f t="shared" si="44"/>
        <v>0</v>
      </c>
    </row>
    <row r="122" spans="1:15" s="39" customFormat="1" ht="12.75">
      <c r="A122" s="9">
        <v>398001</v>
      </c>
      <c r="B122" s="46" t="s">
        <v>95</v>
      </c>
      <c r="C122" s="50">
        <v>220576</v>
      </c>
      <c r="D122" s="50">
        <v>0</v>
      </c>
      <c r="E122" s="50">
        <v>23731</v>
      </c>
      <c r="F122" s="50">
        <v>29476</v>
      </c>
      <c r="G122" s="50">
        <v>0</v>
      </c>
      <c r="H122" s="50">
        <v>0</v>
      </c>
      <c r="I122" s="32">
        <f t="shared" si="38"/>
        <v>273783</v>
      </c>
      <c r="J122" s="33">
        <f t="shared" si="39"/>
        <v>0.8056599569732233</v>
      </c>
      <c r="K122" s="33">
        <f t="shared" si="40"/>
        <v>0</v>
      </c>
      <c r="L122" s="33">
        <f t="shared" si="41"/>
        <v>0.08667813560374457</v>
      </c>
      <c r="M122" s="33">
        <f t="shared" si="42"/>
        <v>0.10766190742303211</v>
      </c>
      <c r="N122" s="33">
        <f t="shared" si="43"/>
        <v>0</v>
      </c>
      <c r="O122" s="33">
        <f t="shared" si="44"/>
        <v>0</v>
      </c>
    </row>
    <row r="123" spans="1:15" s="39" customFormat="1" ht="12.75">
      <c r="A123" s="10">
        <v>398002</v>
      </c>
      <c r="B123" s="30" t="s">
        <v>96</v>
      </c>
      <c r="C123" s="51">
        <v>541651</v>
      </c>
      <c r="D123" s="51">
        <v>17183</v>
      </c>
      <c r="E123" s="51">
        <v>59902</v>
      </c>
      <c r="F123" s="51">
        <v>143838</v>
      </c>
      <c r="G123" s="51">
        <v>0</v>
      </c>
      <c r="H123" s="51">
        <v>0</v>
      </c>
      <c r="I123" s="2">
        <f t="shared" si="38"/>
        <v>762574</v>
      </c>
      <c r="J123" s="17">
        <f t="shared" si="39"/>
        <v>0.7102930338563864</v>
      </c>
      <c r="K123" s="17">
        <f t="shared" si="40"/>
        <v>0.022532895168206626</v>
      </c>
      <c r="L123" s="17">
        <f t="shared" si="41"/>
        <v>0.0785523765562424</v>
      </c>
      <c r="M123" s="17">
        <f t="shared" si="42"/>
        <v>0.18862169441916457</v>
      </c>
      <c r="N123" s="17">
        <f t="shared" si="43"/>
        <v>0</v>
      </c>
      <c r="O123" s="17">
        <f t="shared" si="44"/>
        <v>0</v>
      </c>
    </row>
    <row r="124" spans="1:15" ht="12.75">
      <c r="A124" s="57">
        <v>398003</v>
      </c>
      <c r="B124" s="58" t="s">
        <v>109</v>
      </c>
      <c r="C124" s="53">
        <v>127864</v>
      </c>
      <c r="D124" s="53">
        <v>0</v>
      </c>
      <c r="E124" s="53">
        <v>10682</v>
      </c>
      <c r="F124" s="53">
        <v>16478</v>
      </c>
      <c r="G124" s="53">
        <v>0</v>
      </c>
      <c r="H124" s="53">
        <v>0</v>
      </c>
      <c r="I124" s="34">
        <f t="shared" si="38"/>
        <v>155024</v>
      </c>
      <c r="J124" s="35">
        <f t="shared" si="39"/>
        <v>0.8248013210857673</v>
      </c>
      <c r="K124" s="35">
        <f t="shared" si="40"/>
        <v>0</v>
      </c>
      <c r="L124" s="35">
        <f t="shared" si="41"/>
        <v>0.06890545979977294</v>
      </c>
      <c r="M124" s="35">
        <f t="shared" si="42"/>
        <v>0.1062932191144597</v>
      </c>
      <c r="N124" s="35">
        <f t="shared" si="43"/>
        <v>0</v>
      </c>
      <c r="O124" s="35">
        <f t="shared" si="44"/>
        <v>0</v>
      </c>
    </row>
    <row r="125" spans="1:15" ht="12.75">
      <c r="A125" s="9">
        <v>398004</v>
      </c>
      <c r="B125" s="46" t="s">
        <v>124</v>
      </c>
      <c r="C125" s="50">
        <v>112054</v>
      </c>
      <c r="D125" s="50">
        <v>0</v>
      </c>
      <c r="E125" s="50">
        <v>17651</v>
      </c>
      <c r="F125" s="50">
        <v>5866</v>
      </c>
      <c r="G125" s="50">
        <v>0</v>
      </c>
      <c r="H125" s="50">
        <v>0</v>
      </c>
      <c r="I125" s="32">
        <f t="shared" si="38"/>
        <v>135571</v>
      </c>
      <c r="J125" s="33">
        <f t="shared" si="39"/>
        <v>0.8265336982097942</v>
      </c>
      <c r="K125" s="33">
        <f t="shared" si="40"/>
        <v>0</v>
      </c>
      <c r="L125" s="33">
        <f t="shared" si="41"/>
        <v>0.13019746110893923</v>
      </c>
      <c r="M125" s="33">
        <f t="shared" si="42"/>
        <v>0.04326884068126664</v>
      </c>
      <c r="N125" s="33">
        <f t="shared" si="43"/>
        <v>0</v>
      </c>
      <c r="O125" s="33">
        <f t="shared" si="44"/>
        <v>0</v>
      </c>
    </row>
    <row r="126" spans="1:15" s="39" customFormat="1" ht="12.75">
      <c r="A126" s="9">
        <v>399001</v>
      </c>
      <c r="B126" s="46" t="s">
        <v>97</v>
      </c>
      <c r="C126" s="50">
        <v>428183</v>
      </c>
      <c r="D126" s="50">
        <v>31851</v>
      </c>
      <c r="E126" s="50">
        <v>37721</v>
      </c>
      <c r="F126" s="50">
        <v>0</v>
      </c>
      <c r="G126" s="50">
        <v>0</v>
      </c>
      <c r="H126" s="50">
        <v>0</v>
      </c>
      <c r="I126" s="32">
        <f t="shared" si="38"/>
        <v>497755</v>
      </c>
      <c r="J126" s="33">
        <f t="shared" si="39"/>
        <v>0.8602284256310836</v>
      </c>
      <c r="K126" s="33">
        <f t="shared" si="40"/>
        <v>0.06398931201092907</v>
      </c>
      <c r="L126" s="33">
        <f t="shared" si="41"/>
        <v>0.07578226235798736</v>
      </c>
      <c r="M126" s="33">
        <f t="shared" si="42"/>
        <v>0</v>
      </c>
      <c r="N126" s="33">
        <f t="shared" si="43"/>
        <v>0</v>
      </c>
      <c r="O126" s="33">
        <f t="shared" si="44"/>
        <v>0</v>
      </c>
    </row>
    <row r="127" spans="1:15" ht="12.75">
      <c r="A127" s="10">
        <v>399002</v>
      </c>
      <c r="B127" s="48" t="s">
        <v>110</v>
      </c>
      <c r="C127" s="52">
        <v>106945</v>
      </c>
      <c r="D127" s="52">
        <v>6171</v>
      </c>
      <c r="E127" s="52">
        <v>64834</v>
      </c>
      <c r="F127" s="52">
        <v>0</v>
      </c>
      <c r="G127" s="52">
        <v>0</v>
      </c>
      <c r="H127" s="52">
        <v>0</v>
      </c>
      <c r="I127" s="26">
        <f t="shared" si="38"/>
        <v>177950</v>
      </c>
      <c r="J127" s="27">
        <f t="shared" si="39"/>
        <v>0.6009834223096375</v>
      </c>
      <c r="K127" s="27">
        <f t="shared" si="40"/>
        <v>0.03467828041584715</v>
      </c>
      <c r="L127" s="27">
        <f t="shared" si="41"/>
        <v>0.36433829727451533</v>
      </c>
      <c r="M127" s="27">
        <f t="shared" si="42"/>
        <v>0</v>
      </c>
      <c r="N127" s="27">
        <f t="shared" si="43"/>
        <v>0</v>
      </c>
      <c r="O127" s="27">
        <f t="shared" si="44"/>
        <v>0</v>
      </c>
    </row>
    <row r="128" spans="1:15" ht="12.75">
      <c r="A128" s="5"/>
      <c r="B128" s="47" t="s">
        <v>126</v>
      </c>
      <c r="C128" s="28">
        <f>SUM(C90:C127)</f>
        <v>14119973</v>
      </c>
      <c r="D128" s="28">
        <f aca="true" t="shared" si="45" ref="D128:I128">SUM(D90:D127)</f>
        <v>1132639</v>
      </c>
      <c r="E128" s="28">
        <f t="shared" si="45"/>
        <v>2573040</v>
      </c>
      <c r="F128" s="28">
        <f t="shared" si="45"/>
        <v>514081</v>
      </c>
      <c r="G128" s="28">
        <f t="shared" si="45"/>
        <v>0</v>
      </c>
      <c r="H128" s="28">
        <f t="shared" si="45"/>
        <v>0</v>
      </c>
      <c r="I128" s="11">
        <f t="shared" si="45"/>
        <v>18339733</v>
      </c>
      <c r="J128" s="36">
        <f aca="true" t="shared" si="46" ref="J128:O128">C128/$I128</f>
        <v>0.769911590315955</v>
      </c>
      <c r="K128" s="37">
        <f t="shared" si="46"/>
        <v>0.06175875079533601</v>
      </c>
      <c r="L128" s="37">
        <f t="shared" si="46"/>
        <v>0.14029866192708476</v>
      </c>
      <c r="M128" s="37">
        <f t="shared" si="46"/>
        <v>0.02803099696162425</v>
      </c>
      <c r="N128" s="37">
        <f t="shared" si="46"/>
        <v>0</v>
      </c>
      <c r="O128" s="38">
        <f t="shared" si="46"/>
        <v>0</v>
      </c>
    </row>
    <row r="129" spans="1:15" ht="12.75">
      <c r="A129" s="6"/>
      <c r="B129" s="7"/>
      <c r="C129" s="56"/>
      <c r="D129" s="56"/>
      <c r="E129" s="56"/>
      <c r="F129" s="56"/>
      <c r="G129" s="56"/>
      <c r="H129" s="56"/>
      <c r="I129" s="8"/>
      <c r="J129" s="15"/>
      <c r="K129" s="15"/>
      <c r="L129" s="15"/>
      <c r="M129" s="15"/>
      <c r="N129" s="15"/>
      <c r="O129" s="8"/>
    </row>
    <row r="130" spans="1:15" ht="13.5" thickBot="1">
      <c r="A130" s="12"/>
      <c r="B130" s="49" t="s">
        <v>98</v>
      </c>
      <c r="C130" s="54">
        <f aca="true" t="shared" si="47" ref="C130:I130">C128+C88+C77+C73</f>
        <v>1262299472.91</v>
      </c>
      <c r="D130" s="54">
        <f t="shared" si="47"/>
        <v>38544176.91</v>
      </c>
      <c r="E130" s="54">
        <f t="shared" si="47"/>
        <v>57649757.92</v>
      </c>
      <c r="F130" s="54">
        <f t="shared" si="47"/>
        <v>92404019.83</v>
      </c>
      <c r="G130" s="54">
        <f t="shared" si="47"/>
        <v>37859</v>
      </c>
      <c r="H130" s="54">
        <f t="shared" si="47"/>
        <v>1354628</v>
      </c>
      <c r="I130" s="13">
        <f t="shared" si="47"/>
        <v>1452289914.57</v>
      </c>
      <c r="J130" s="4">
        <f aca="true" t="shared" si="48" ref="J130:O130">C130/$I130</f>
        <v>0.8691787089107116</v>
      </c>
      <c r="K130" s="4">
        <f t="shared" si="48"/>
        <v>0.02654027720175439</v>
      </c>
      <c r="L130" s="4">
        <f t="shared" si="48"/>
        <v>0.03969576414573476</v>
      </c>
      <c r="M130" s="4">
        <f t="shared" si="48"/>
        <v>0.0636264281001768</v>
      </c>
      <c r="N130" s="4">
        <f t="shared" si="48"/>
        <v>2.6068486477928513E-05</v>
      </c>
      <c r="O130" s="14">
        <f t="shared" si="48"/>
        <v>0.000932753155144704</v>
      </c>
    </row>
    <row r="131" ht="13.5" thickTop="1"/>
    <row r="132" spans="3:12" ht="12.75">
      <c r="C132" s="63" t="s">
        <v>127</v>
      </c>
      <c r="D132" s="63"/>
      <c r="E132" s="63"/>
      <c r="J132" s="63" t="s">
        <v>127</v>
      </c>
      <c r="K132" s="63"/>
      <c r="L132" s="63"/>
    </row>
    <row r="133" spans="3:12" ht="12.75">
      <c r="C133" s="62" t="s">
        <v>128</v>
      </c>
      <c r="D133" s="62"/>
      <c r="E133" s="62"/>
      <c r="J133" s="62" t="s">
        <v>128</v>
      </c>
      <c r="K133" s="62"/>
      <c r="L133" s="62"/>
    </row>
  </sheetData>
  <sheetProtection/>
  <mergeCells count="7">
    <mergeCell ref="C1:I1"/>
    <mergeCell ref="J1:O1"/>
    <mergeCell ref="A1:B1"/>
    <mergeCell ref="C132:E132"/>
    <mergeCell ref="C133:E133"/>
    <mergeCell ref="J132:L132"/>
    <mergeCell ref="J133:L133"/>
  </mergeCells>
  <printOptions horizontalCentered="1"/>
  <pageMargins left="0.25" right="0.25" top="0.73" bottom="0.16" header="0.5" footer="0.23"/>
  <pageSetup fitToHeight="81" fitToWidth="2" horizontalDpi="600" verticalDpi="600" orientation="portrait" paperSize="5" scale="70" r:id="rId1"/>
  <rowBreaks count="1" manualBreakCount="1">
    <brk id="74" max="14" man="1"/>
  </rowBreaks>
  <colBreaks count="1" manualBreakCount="1">
    <brk id="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2011-01-05T17:53:54Z</cp:lastPrinted>
  <dcterms:created xsi:type="dcterms:W3CDTF">2003-11-24T19:14:29Z</dcterms:created>
  <dcterms:modified xsi:type="dcterms:W3CDTF">2011-01-05T17:53:55Z</dcterms:modified>
  <cp:category/>
  <cp:version/>
  <cp:contentType/>
  <cp:contentStatus/>
</cp:coreProperties>
</file>