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295" windowHeight="5985" activeTab="0"/>
  </bookViews>
  <sheets>
    <sheet name="Obj300 - Prof &amp; Tech - by fund" sheetId="1" r:id="rId1"/>
  </sheets>
  <definedNames>
    <definedName name="_xlnm.Print_Titles" localSheetId="0">'Obj300 - Prof &amp; Tech - by fund'!$A:$B,'Obj300 - Prof &amp; Tech - by fund'!$1:$2</definedName>
  </definedNames>
  <calcPr fullCalcOnLoad="1"/>
</workbook>
</file>

<file path=xl/sharedStrings.xml><?xml version="1.0" encoding="utf-8"?>
<sst xmlns="http://schemas.openxmlformats.org/spreadsheetml/2006/main" count="146" uniqueCount="143">
  <si>
    <t>LEA</t>
  </si>
  <si>
    <t>General Funds</t>
  </si>
  <si>
    <t xml:space="preserve">Special Fund Federal </t>
  </si>
  <si>
    <t>Other Special Funds</t>
  </si>
  <si>
    <t>Debt Service Funds</t>
  </si>
  <si>
    <t>Capital Project Funds</t>
  </si>
  <si>
    <t>DISTRICT</t>
  </si>
  <si>
    <t>NCLB Federal Funds</t>
  </si>
  <si>
    <t>Total Purchased Professional &amp; Technical Services Expenditures</t>
  </si>
  <si>
    <t>Percent              General Funds</t>
  </si>
  <si>
    <t xml:space="preserve">Percent              Special Fund Federal </t>
  </si>
  <si>
    <t>Percent             NCLB Federal Funds</t>
  </si>
  <si>
    <t>Percent             Other Special Funds</t>
  </si>
  <si>
    <t>Percent            Debt Service Funds</t>
  </si>
  <si>
    <t>Percent                Capital Project Funds</t>
  </si>
  <si>
    <t>Acadia Parish School Board</t>
  </si>
  <si>
    <t>Ascension Parish School Board</t>
  </si>
  <si>
    <t>Assumption Parish School Board</t>
  </si>
  <si>
    <t>Avoyelles Parish School Board</t>
  </si>
  <si>
    <t>Beauregard Parish School Board</t>
  </si>
  <si>
    <t>Bienville Parish School Board</t>
  </si>
  <si>
    <t>Bossier Parish School Board</t>
  </si>
  <si>
    <t>Caddo Parish School Board</t>
  </si>
  <si>
    <t>Caldwell Parish School Board</t>
  </si>
  <si>
    <t>Catahoula Parish School Board</t>
  </si>
  <si>
    <t>Claiborne Parish School Board</t>
  </si>
  <si>
    <t>Concordia Parish School Board</t>
  </si>
  <si>
    <t>DeSoto Parish School Board</t>
  </si>
  <si>
    <t>East Baton Rouge Parish School Board</t>
  </si>
  <si>
    <t>East Carroll Parish School Board</t>
  </si>
  <si>
    <t>East Feliciana Parish School Board</t>
  </si>
  <si>
    <t>Evangeline Parish School Board</t>
  </si>
  <si>
    <t>Franklin Parish School Board</t>
  </si>
  <si>
    <t>Grant Parish School Board</t>
  </si>
  <si>
    <t>Iberia Parish School Board</t>
  </si>
  <si>
    <t>Iberville Parish School Board</t>
  </si>
  <si>
    <t>Jackson Parish School Board</t>
  </si>
  <si>
    <t>Lafayette Parish School Board</t>
  </si>
  <si>
    <t>Lafourche Parish School Board</t>
  </si>
  <si>
    <t>LaSalle Parish School Board</t>
  </si>
  <si>
    <t>Lincoln Parish School Board</t>
  </si>
  <si>
    <t>Livingston Parish School Board</t>
  </si>
  <si>
    <t>Madison Parish School Board</t>
  </si>
  <si>
    <t>Morehouse Parish School Board</t>
  </si>
  <si>
    <t>Natchitoches Parish School Board</t>
  </si>
  <si>
    <t>Ouachita Parish School Board</t>
  </si>
  <si>
    <t>Pointe Coupee Parish School Board</t>
  </si>
  <si>
    <t>Rapides Parish School Board</t>
  </si>
  <si>
    <t>Red River Parish School Board</t>
  </si>
  <si>
    <t>Richland Parish School Board</t>
  </si>
  <si>
    <t>Sabine Parish School Board</t>
  </si>
  <si>
    <t>St. Helena Parish School Board</t>
  </si>
  <si>
    <t>St. James Parish School Board</t>
  </si>
  <si>
    <t>St. John Parish School Board</t>
  </si>
  <si>
    <t>St. Landry Parish School Board</t>
  </si>
  <si>
    <t>St. Martin Parish School Board</t>
  </si>
  <si>
    <t>St. Mary Parish School Board</t>
  </si>
  <si>
    <t>Tangipahoa Parish School Board</t>
  </si>
  <si>
    <t>Tensas Parish School Board</t>
  </si>
  <si>
    <t>Union Parish School Board</t>
  </si>
  <si>
    <t>Vernon Parish School Board</t>
  </si>
  <si>
    <t>Washington Parish School Board</t>
  </si>
  <si>
    <t>Webster Parish School Board</t>
  </si>
  <si>
    <t>West Baton Rouge Parish School Board</t>
  </si>
  <si>
    <t>West Carroll Parish School Board</t>
  </si>
  <si>
    <t>West Feliciana Parish School Board</t>
  </si>
  <si>
    <t>Winn Parish School Board</t>
  </si>
  <si>
    <t>City of Monroe School Board</t>
  </si>
  <si>
    <t>Zachary Community School Board</t>
  </si>
  <si>
    <t>City of Baker School Board</t>
  </si>
  <si>
    <t>LSU Laboratory School</t>
  </si>
  <si>
    <t>Southern University Lab School</t>
  </si>
  <si>
    <t>Total Lab Schools</t>
  </si>
  <si>
    <t>New Vision Learning Academy</t>
  </si>
  <si>
    <t>V. B. Glencoe Charter School</t>
  </si>
  <si>
    <t>International School of Louisiana</t>
  </si>
  <si>
    <t>Avoyelles Public Charter School</t>
  </si>
  <si>
    <t>Delhi Charter School</t>
  </si>
  <si>
    <t>Belle Chasse Academy</t>
  </si>
  <si>
    <t>Milestone SABIS Academy of New Orleans</t>
  </si>
  <si>
    <t>Total Type 2 Charter Schools</t>
  </si>
  <si>
    <t>P. A. Capdau including Early College H.S. (UNO)</t>
  </si>
  <si>
    <t>Medard Nelson (UNO)</t>
  </si>
  <si>
    <t>James M. Singleton Charter Middle (DRYADES)</t>
  </si>
  <si>
    <t>Martin Luther King Elem. (FRIENDS OF KING)</t>
  </si>
  <si>
    <t>McDonogh #28 City Park Academy (NOCSF)</t>
  </si>
  <si>
    <t>New Orleans Free (NOCSF)</t>
  </si>
  <si>
    <t>Lafayette Academy (CHOICE)</t>
  </si>
  <si>
    <t>Martin Behrman (ALGIERS)</t>
  </si>
  <si>
    <t>Dwight D. Eisenhower (ALGIERS)</t>
  </si>
  <si>
    <t>William J. Fisher (ALGIERS)</t>
  </si>
  <si>
    <t>McDonogh #32 (ALGIERS)</t>
  </si>
  <si>
    <t>O. P. Walker Sr. High (ALGIERS)</t>
  </si>
  <si>
    <t>Harriet Tubman (ALGIERS)</t>
  </si>
  <si>
    <t>Sophie B. Wright (SUNO)</t>
  </si>
  <si>
    <t>Edward Phillips (KIPP)</t>
  </si>
  <si>
    <t>McDonogh #15 (KIPP)</t>
  </si>
  <si>
    <t>Samuel J. Green (MSA)</t>
  </si>
  <si>
    <t>Total State</t>
  </si>
  <si>
    <t>Total Districts</t>
  </si>
  <si>
    <t>Purchased Professional and Technical Services - 
Object Code 300 - Expenditures by Fund Source</t>
  </si>
  <si>
    <t>The MAX Charter School</t>
  </si>
  <si>
    <t>NOLA College Prep Charter School</t>
  </si>
  <si>
    <t>A.D. Crossman: Esperanza Charter School</t>
  </si>
  <si>
    <t>Langston Hughes Academy Charter School</t>
  </si>
  <si>
    <t>Andrew H. Wilson Charter School</t>
  </si>
  <si>
    <t>Abramson Science &amp; Technology Charter School</t>
  </si>
  <si>
    <t>McDonogh #42 Elementary Charter School</t>
  </si>
  <si>
    <t>Algiers Technology Academy</t>
  </si>
  <si>
    <t>Guste: KIPP Central City Academy</t>
  </si>
  <si>
    <t>New Orleans Charter Middle School</t>
  </si>
  <si>
    <t>Central Community School Board</t>
  </si>
  <si>
    <t>2008-2009</t>
  </si>
  <si>
    <t>Children's Charter</t>
  </si>
  <si>
    <t>KIPP Central City Primary</t>
  </si>
  <si>
    <t>Glen Oaks Middle (ADVANCE BR)</t>
  </si>
  <si>
    <t>Prescott Middle School (ADVANCE BR)</t>
  </si>
  <si>
    <t>Pointe Coupee Central High (ADVANCE BR)</t>
  </si>
  <si>
    <t>Capitol Pre-College Academy for Boys (100 BLACK MEN)</t>
  </si>
  <si>
    <t>Capitol Pre-College Academy for Girls (100 BLACK MEN)</t>
  </si>
  <si>
    <t>Crocker Arts &amp; Technology School</t>
  </si>
  <si>
    <t>The Intercultural Charter School</t>
  </si>
  <si>
    <t>Akili Academy of New Orleans</t>
  </si>
  <si>
    <t>New Orleans Charter Science &amp; Math Academy</t>
  </si>
  <si>
    <t>Sojourner Truth Academy</t>
  </si>
  <si>
    <t>Miller-McCoy Academy</t>
  </si>
  <si>
    <t>Total Type 5 Charter Schools</t>
  </si>
  <si>
    <t>Allen Parish School Board *</t>
  </si>
  <si>
    <t>Calcasieu Parish School Board *</t>
  </si>
  <si>
    <t>Cameron Parish School Board *</t>
  </si>
  <si>
    <t>Jefferson Parish School Board *</t>
  </si>
  <si>
    <t>Jefferson Davis Parish School Board *</t>
  </si>
  <si>
    <t>Orleans Parish School Board *</t>
  </si>
  <si>
    <t>Plaquemines Parish School Board *</t>
  </si>
  <si>
    <t>St. Bernard Parish School Board *</t>
  </si>
  <si>
    <t>St. Charles Parish School Board *</t>
  </si>
  <si>
    <t>St. Tammany Parish School Board *</t>
  </si>
  <si>
    <t>Terrebonne Parish School Board *</t>
  </si>
  <si>
    <t>Vermilion Parish School Board *</t>
  </si>
  <si>
    <t>City of Bogalusa School Board *</t>
  </si>
  <si>
    <t>Recovery School District (RSD OPERATED) **</t>
  </si>
  <si>
    <t>*  Includes one-time Hurricane Related revenue</t>
  </si>
  <si>
    <t>** Excludes one-time Hurricane Related revenue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</si>
</sst>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* #,##0_);_(* \(#,##0\);_(* &quot;-&quot;??_);_(@_)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1">
    <font>
      <sz val="10"/>
      <name val="Arial"/>
      <family val="0"/>
    </font>
    <font>
      <sz val="10"/>
      <color indexed="8"/>
      <name val="Arial Narrow"/>
      <family val="2"/>
    </font>
    <font>
      <sz val="10"/>
      <color indexed="8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20"/>
      <name val="Arial Narrow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 style="double"/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double"/>
    </border>
    <border>
      <left style="thin"/>
      <right style="thin">
        <color indexed="8"/>
      </right>
      <top>
        <color indexed="63"/>
      </top>
      <bottom style="double"/>
    </border>
    <border>
      <left style="thin">
        <color indexed="8"/>
      </left>
      <right style="thin">
        <color indexed="8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9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Alignment="1">
      <alignment/>
    </xf>
    <xf numFmtId="164" fontId="3" fillId="33" borderId="10" xfId="0" applyNumberFormat="1" applyFont="1" applyFill="1" applyBorder="1" applyAlignment="1">
      <alignment/>
    </xf>
    <xf numFmtId="0" fontId="1" fillId="0" borderId="11" xfId="91" applyFont="1" applyFill="1" applyBorder="1" applyAlignment="1">
      <alignment horizontal="right" wrapText="1"/>
      <protection/>
    </xf>
    <xf numFmtId="0" fontId="1" fillId="0" borderId="12" xfId="91" applyFont="1" applyFill="1" applyBorder="1" applyAlignment="1">
      <alignment horizontal="left" wrapText="1"/>
      <protection/>
    </xf>
    <xf numFmtId="10" fontId="4" fillId="0" borderId="13" xfId="0" applyNumberFormat="1" applyFont="1" applyBorder="1" applyAlignment="1">
      <alignment/>
    </xf>
    <xf numFmtId="0" fontId="3" fillId="34" borderId="14" xfId="0" applyFont="1" applyFill="1" applyBorder="1" applyAlignment="1">
      <alignment/>
    </xf>
    <xf numFmtId="0" fontId="3" fillId="34" borderId="15" xfId="0" applyFont="1" applyFill="1" applyBorder="1" applyAlignment="1">
      <alignment/>
    </xf>
    <xf numFmtId="0" fontId="3" fillId="0" borderId="12" xfId="0" applyFont="1" applyBorder="1" applyAlignment="1">
      <alignment/>
    </xf>
    <xf numFmtId="0" fontId="1" fillId="0" borderId="16" xfId="91" applyFont="1" applyFill="1" applyBorder="1" applyAlignment="1">
      <alignment horizontal="right" wrapText="1"/>
      <protection/>
    </xf>
    <xf numFmtId="0" fontId="1" fillId="0" borderId="10" xfId="91" applyFont="1" applyFill="1" applyBorder="1" applyAlignment="1">
      <alignment horizontal="right" wrapText="1"/>
      <protection/>
    </xf>
    <xf numFmtId="164" fontId="4" fillId="33" borderId="11" xfId="0" applyNumberFormat="1" applyFont="1" applyFill="1" applyBorder="1" applyAlignment="1">
      <alignment/>
    </xf>
    <xf numFmtId="0" fontId="3" fillId="34" borderId="17" xfId="0" applyFont="1" applyFill="1" applyBorder="1" applyAlignment="1">
      <alignment/>
    </xf>
    <xf numFmtId="0" fontId="3" fillId="34" borderId="18" xfId="0" applyFont="1" applyFill="1" applyBorder="1" applyAlignment="1">
      <alignment/>
    </xf>
    <xf numFmtId="0" fontId="3" fillId="0" borderId="19" xfId="0" applyFont="1" applyBorder="1" applyAlignment="1">
      <alignment/>
    </xf>
    <xf numFmtId="0" fontId="4" fillId="0" borderId="20" xfId="0" applyFont="1" applyBorder="1" applyAlignment="1">
      <alignment horizontal="left"/>
    </xf>
    <xf numFmtId="164" fontId="4" fillId="33" borderId="21" xfId="0" applyNumberFormat="1" applyFont="1" applyFill="1" applyBorder="1" applyAlignment="1">
      <alignment/>
    </xf>
    <xf numFmtId="10" fontId="3" fillId="0" borderId="10" xfId="0" applyNumberFormat="1" applyFont="1" applyFill="1" applyBorder="1" applyAlignment="1">
      <alignment/>
    </xf>
    <xf numFmtId="0" fontId="3" fillId="0" borderId="22" xfId="0" applyFont="1" applyBorder="1" applyAlignment="1">
      <alignment/>
    </xf>
    <xf numFmtId="0" fontId="4" fillId="0" borderId="17" xfId="0" applyFont="1" applyBorder="1" applyAlignment="1">
      <alignment/>
    </xf>
    <xf numFmtId="164" fontId="4" fillId="0" borderId="23" xfId="0" applyNumberFormat="1" applyFont="1" applyFill="1" applyBorder="1" applyAlignment="1">
      <alignment/>
    </xf>
    <xf numFmtId="164" fontId="4" fillId="33" borderId="23" xfId="0" applyNumberFormat="1" applyFont="1" applyFill="1" applyBorder="1" applyAlignment="1">
      <alignment/>
    </xf>
    <xf numFmtId="10" fontId="4" fillId="0" borderId="23" xfId="0" applyNumberFormat="1" applyFont="1" applyFill="1" applyBorder="1" applyAlignment="1">
      <alignment/>
    </xf>
    <xf numFmtId="0" fontId="3" fillId="34" borderId="22" xfId="0" applyFont="1" applyFill="1" applyBorder="1" applyAlignment="1">
      <alignment/>
    </xf>
    <xf numFmtId="10" fontId="3" fillId="34" borderId="17" xfId="0" applyNumberFormat="1" applyFont="1" applyFill="1" applyBorder="1" applyAlignment="1">
      <alignment/>
    </xf>
    <xf numFmtId="164" fontId="1" fillId="33" borderId="10" xfId="91" applyNumberFormat="1" applyFont="1" applyFill="1" applyBorder="1" applyAlignment="1">
      <alignment horizontal="right" wrapText="1"/>
      <protection/>
    </xf>
    <xf numFmtId="10" fontId="1" fillId="0" borderId="10" xfId="91" applyNumberFormat="1" applyFont="1" applyFill="1" applyBorder="1" applyAlignment="1">
      <alignment horizontal="right" wrapText="1"/>
      <protection/>
    </xf>
    <xf numFmtId="164" fontId="4" fillId="0" borderId="11" xfId="0" applyNumberFormat="1" applyFont="1" applyFill="1" applyBorder="1" applyAlignment="1">
      <alignment/>
    </xf>
    <xf numFmtId="10" fontId="4" fillId="0" borderId="11" xfId="0" applyNumberFormat="1" applyFont="1" applyFill="1" applyBorder="1" applyAlignment="1">
      <alignment/>
    </xf>
    <xf numFmtId="0" fontId="1" fillId="0" borderId="24" xfId="91" applyFont="1" applyFill="1" applyBorder="1" applyAlignment="1">
      <alignment horizontal="left" wrapText="1"/>
      <protection/>
    </xf>
    <xf numFmtId="0" fontId="5" fillId="0" borderId="0" xfId="0" applyFont="1" applyAlignment="1">
      <alignment/>
    </xf>
    <xf numFmtId="164" fontId="1" fillId="33" borderId="16" xfId="91" applyNumberFormat="1" applyFont="1" applyFill="1" applyBorder="1" applyAlignment="1">
      <alignment horizontal="right" wrapText="1"/>
      <protection/>
    </xf>
    <xf numFmtId="10" fontId="1" fillId="0" borderId="16" xfId="91" applyNumberFormat="1" applyFont="1" applyFill="1" applyBorder="1" applyAlignment="1">
      <alignment horizontal="right" wrapText="1"/>
      <protection/>
    </xf>
    <xf numFmtId="164" fontId="1" fillId="33" borderId="25" xfId="91" applyNumberFormat="1" applyFont="1" applyFill="1" applyBorder="1" applyAlignment="1">
      <alignment horizontal="right" wrapText="1"/>
      <protection/>
    </xf>
    <xf numFmtId="10" fontId="1" fillId="0" borderId="25" xfId="91" applyNumberFormat="1" applyFont="1" applyFill="1" applyBorder="1" applyAlignment="1">
      <alignment horizontal="right" wrapText="1"/>
      <protection/>
    </xf>
    <xf numFmtId="10" fontId="4" fillId="0" borderId="26" xfId="0" applyNumberFormat="1" applyFont="1" applyBorder="1" applyAlignment="1">
      <alignment/>
    </xf>
    <xf numFmtId="10" fontId="4" fillId="0" borderId="10" xfId="0" applyNumberFormat="1" applyFont="1" applyBorder="1" applyAlignment="1">
      <alignment/>
    </xf>
    <xf numFmtId="10" fontId="4" fillId="0" borderId="27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4" fillId="0" borderId="23" xfId="0" applyFont="1" applyBorder="1" applyAlignment="1">
      <alignment horizontal="center"/>
    </xf>
    <xf numFmtId="0" fontId="4" fillId="0" borderId="23" xfId="0" applyFont="1" applyBorder="1" applyAlignment="1">
      <alignment horizontal="center" vertical="center" wrapText="1"/>
    </xf>
    <xf numFmtId="0" fontId="4" fillId="33" borderId="23" xfId="0" applyFont="1" applyFill="1" applyBorder="1" applyAlignment="1">
      <alignment horizontal="center" vertical="center" wrapText="1"/>
    </xf>
    <xf numFmtId="164" fontId="3" fillId="34" borderId="18" xfId="0" applyNumberFormat="1" applyFont="1" applyFill="1" applyBorder="1" applyAlignment="1">
      <alignment/>
    </xf>
    <xf numFmtId="10" fontId="3" fillId="34" borderId="18" xfId="0" applyNumberFormat="1" applyFont="1" applyFill="1" applyBorder="1" applyAlignment="1">
      <alignment/>
    </xf>
    <xf numFmtId="0" fontId="3" fillId="34" borderId="28" xfId="0" applyFont="1" applyFill="1" applyBorder="1" applyAlignment="1">
      <alignment/>
    </xf>
    <xf numFmtId="0" fontId="1" fillId="0" borderId="29" xfId="91" applyFont="1" applyFill="1" applyBorder="1" applyAlignment="1">
      <alignment wrapText="1"/>
      <protection/>
    </xf>
    <xf numFmtId="0" fontId="1" fillId="0" borderId="30" xfId="91" applyFont="1" applyFill="1" applyBorder="1" applyAlignment="1">
      <alignment wrapText="1"/>
      <protection/>
    </xf>
    <xf numFmtId="0" fontId="4" fillId="0" borderId="24" xfId="0" applyFont="1" applyBorder="1" applyAlignment="1">
      <alignment horizontal="left"/>
    </xf>
    <xf numFmtId="164" fontId="1" fillId="0" borderId="16" xfId="91" applyNumberFormat="1" applyFont="1" applyFill="1" applyBorder="1" applyAlignment="1">
      <alignment horizontal="right" wrapText="1"/>
      <protection/>
    </xf>
    <xf numFmtId="164" fontId="3" fillId="0" borderId="10" xfId="0" applyNumberFormat="1" applyFont="1" applyFill="1" applyBorder="1" applyAlignment="1">
      <alignment/>
    </xf>
    <xf numFmtId="164" fontId="1" fillId="0" borderId="10" xfId="91" applyNumberFormat="1" applyFont="1" applyFill="1" applyBorder="1" applyAlignment="1">
      <alignment horizontal="right" wrapText="1"/>
      <protection/>
    </xf>
    <xf numFmtId="164" fontId="1" fillId="0" borderId="25" xfId="91" applyNumberFormat="1" applyFont="1" applyFill="1" applyBorder="1" applyAlignment="1">
      <alignment horizontal="right" wrapText="1"/>
      <protection/>
    </xf>
    <xf numFmtId="164" fontId="4" fillId="0" borderId="21" xfId="0" applyNumberFormat="1" applyFont="1" applyFill="1" applyBorder="1" applyAlignment="1">
      <alignment/>
    </xf>
    <xf numFmtId="164" fontId="3" fillId="35" borderId="18" xfId="0" applyNumberFormat="1" applyFont="1" applyFill="1" applyBorder="1" applyAlignment="1">
      <alignment/>
    </xf>
    <xf numFmtId="0" fontId="3" fillId="35" borderId="28" xfId="0" applyFont="1" applyFill="1" applyBorder="1" applyAlignment="1">
      <alignment/>
    </xf>
    <xf numFmtId="0" fontId="1" fillId="0" borderId="25" xfId="91" applyFont="1" applyFill="1" applyBorder="1" applyAlignment="1">
      <alignment wrapText="1"/>
      <protection/>
    </xf>
    <xf numFmtId="0" fontId="1" fillId="0" borderId="24" xfId="91" applyFont="1" applyFill="1" applyBorder="1" applyAlignment="1">
      <alignment wrapText="1"/>
      <protection/>
    </xf>
    <xf numFmtId="0" fontId="1" fillId="0" borderId="25" xfId="91" applyFont="1" applyFill="1" applyBorder="1" applyAlignment="1">
      <alignment horizontal="right" wrapText="1"/>
      <protection/>
    </xf>
    <xf numFmtId="0" fontId="5" fillId="0" borderId="31" xfId="0" applyFont="1" applyBorder="1" applyAlignment="1">
      <alignment horizontal="center"/>
    </xf>
    <xf numFmtId="0" fontId="5" fillId="0" borderId="31" xfId="0" applyFont="1" applyBorder="1" applyAlignment="1">
      <alignment horizontal="center" wrapText="1"/>
    </xf>
    <xf numFmtId="0" fontId="1" fillId="0" borderId="29" xfId="91" applyFont="1" applyFill="1" applyBorder="1" applyAlignment="1">
      <alignment wrapText="1"/>
      <protection/>
    </xf>
    <xf numFmtId="0" fontId="1" fillId="0" borderId="30" xfId="91" applyFont="1" applyFill="1" applyBorder="1" applyAlignment="1">
      <alignment wrapText="1"/>
      <protection/>
    </xf>
    <xf numFmtId="0" fontId="1" fillId="0" borderId="24" xfId="91" applyFont="1" applyFill="1" applyBorder="1" applyAlignment="1">
      <alignment horizontal="left" wrapText="1"/>
      <protection/>
    </xf>
    <xf numFmtId="38" fontId="3" fillId="0" borderId="0" xfId="78" applyNumberFormat="1" applyFont="1" applyFill="1" applyAlignment="1">
      <alignment horizontal="left" vertical="top" wrapText="1"/>
      <protection/>
    </xf>
    <xf numFmtId="38" fontId="3" fillId="0" borderId="0" xfId="78" applyNumberFormat="1" applyFont="1" applyFill="1" applyAlignment="1">
      <alignment horizontal="left" vertical="center" wrapText="1"/>
      <protection/>
    </xf>
    <xf numFmtId="164" fontId="1" fillId="0" borderId="16" xfId="91" applyNumberFormat="1" applyFont="1" applyFill="1" applyBorder="1" applyAlignment="1">
      <alignment horizontal="right" wrapText="1"/>
      <protection/>
    </xf>
  </cellXfs>
  <cellStyles count="8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10" xfId="56"/>
    <cellStyle name="Normal 11" xfId="57"/>
    <cellStyle name="Normal 12" xfId="58"/>
    <cellStyle name="Normal 13" xfId="59"/>
    <cellStyle name="Normal 14" xfId="60"/>
    <cellStyle name="Normal 15" xfId="61"/>
    <cellStyle name="Normal 16" xfId="62"/>
    <cellStyle name="Normal 16 2" xfId="63"/>
    <cellStyle name="Normal 17" xfId="64"/>
    <cellStyle name="Normal 18" xfId="65"/>
    <cellStyle name="Normal 19" xfId="66"/>
    <cellStyle name="Normal 2" xfId="67"/>
    <cellStyle name="Normal 20" xfId="68"/>
    <cellStyle name="Normal 21" xfId="69"/>
    <cellStyle name="Normal 22" xfId="70"/>
    <cellStyle name="Normal 23" xfId="71"/>
    <cellStyle name="Normal 24" xfId="72"/>
    <cellStyle name="Normal 25" xfId="73"/>
    <cellStyle name="Normal 26" xfId="74"/>
    <cellStyle name="Normal 27" xfId="75"/>
    <cellStyle name="Normal 28" xfId="76"/>
    <cellStyle name="Normal 3" xfId="77"/>
    <cellStyle name="Normal 38" xfId="78"/>
    <cellStyle name="Normal 39" xfId="79"/>
    <cellStyle name="Normal 4" xfId="80"/>
    <cellStyle name="Normal 4 2" xfId="81"/>
    <cellStyle name="Normal 4 3" xfId="82"/>
    <cellStyle name="Normal 4 4" xfId="83"/>
    <cellStyle name="Normal 4 5" xfId="84"/>
    <cellStyle name="Normal 4 6" xfId="85"/>
    <cellStyle name="Normal 5" xfId="86"/>
    <cellStyle name="Normal 6" xfId="87"/>
    <cellStyle name="Normal 7" xfId="88"/>
    <cellStyle name="Normal 8" xfId="89"/>
    <cellStyle name="Normal 9" xfId="90"/>
    <cellStyle name="Normal_Sheet1" xfId="91"/>
    <cellStyle name="Note" xfId="92"/>
    <cellStyle name="Output" xfId="93"/>
    <cellStyle name="Percent" xfId="94"/>
    <cellStyle name="Title" xfId="95"/>
    <cellStyle name="Total" xfId="96"/>
    <cellStyle name="Warning Text" xfId="9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3"/>
  <sheetViews>
    <sheetView tabSelected="1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2" sqref="A2"/>
      <selection pane="bottomRight" activeCell="C3" sqref="C3"/>
    </sheetView>
  </sheetViews>
  <sheetFormatPr defaultColWidth="9.140625" defaultRowHeight="12.75"/>
  <cols>
    <col min="1" max="1" width="6.140625" style="1" customWidth="1"/>
    <col min="2" max="2" width="41.57421875" style="1" customWidth="1"/>
    <col min="3" max="3" width="12.00390625" style="1" bestFit="1" customWidth="1"/>
    <col min="4" max="4" width="11.57421875" style="1" bestFit="1" customWidth="1"/>
    <col min="5" max="5" width="13.421875" style="1" bestFit="1" customWidth="1"/>
    <col min="6" max="6" width="13.00390625" style="1" bestFit="1" customWidth="1"/>
    <col min="7" max="7" width="12.28125" style="1" bestFit="1" customWidth="1"/>
    <col min="8" max="8" width="13.421875" style="1" bestFit="1" customWidth="1"/>
    <col min="9" max="9" width="14.00390625" style="1" customWidth="1"/>
    <col min="10" max="15" width="11.7109375" style="1" customWidth="1"/>
    <col min="16" max="16384" width="9.140625" style="1" customWidth="1"/>
  </cols>
  <sheetData>
    <row r="1" spans="1:15" s="30" customFormat="1" ht="72.75" customHeight="1">
      <c r="A1" s="58" t="s">
        <v>112</v>
      </c>
      <c r="B1" s="58"/>
      <c r="C1" s="59" t="s">
        <v>100</v>
      </c>
      <c r="D1" s="58"/>
      <c r="E1" s="58"/>
      <c r="F1" s="58"/>
      <c r="G1" s="58"/>
      <c r="H1" s="58"/>
      <c r="I1" s="58"/>
      <c r="J1" s="59" t="s">
        <v>100</v>
      </c>
      <c r="K1" s="58"/>
      <c r="L1" s="58"/>
      <c r="M1" s="58"/>
      <c r="N1" s="58"/>
      <c r="O1" s="58"/>
    </row>
    <row r="2" spans="1:15" ht="63.75">
      <c r="A2" s="39" t="s">
        <v>0</v>
      </c>
      <c r="B2" s="39" t="s">
        <v>6</v>
      </c>
      <c r="C2" s="40" t="s">
        <v>1</v>
      </c>
      <c r="D2" s="40" t="s">
        <v>2</v>
      </c>
      <c r="E2" s="40" t="s">
        <v>7</v>
      </c>
      <c r="F2" s="40" t="s">
        <v>3</v>
      </c>
      <c r="G2" s="40" t="s">
        <v>4</v>
      </c>
      <c r="H2" s="40" t="s">
        <v>5</v>
      </c>
      <c r="I2" s="41" t="s">
        <v>8</v>
      </c>
      <c r="J2" s="40" t="s">
        <v>9</v>
      </c>
      <c r="K2" s="40" t="s">
        <v>10</v>
      </c>
      <c r="L2" s="40" t="s">
        <v>11</v>
      </c>
      <c r="M2" s="40" t="s">
        <v>12</v>
      </c>
      <c r="N2" s="40" t="s">
        <v>13</v>
      </c>
      <c r="O2" s="40" t="s">
        <v>14</v>
      </c>
    </row>
    <row r="3" spans="1:15" ht="12.75">
      <c r="A3" s="55">
        <v>1</v>
      </c>
      <c r="B3" s="61" t="s">
        <v>15</v>
      </c>
      <c r="C3" s="51">
        <v>1124763</v>
      </c>
      <c r="D3" s="51">
        <v>156372</v>
      </c>
      <c r="E3" s="51">
        <v>13130</v>
      </c>
      <c r="F3" s="51">
        <v>135261</v>
      </c>
      <c r="G3" s="51">
        <v>31177</v>
      </c>
      <c r="H3" s="51">
        <v>0</v>
      </c>
      <c r="I3" s="33">
        <f>SUM(C3:H3)</f>
        <v>1460703</v>
      </c>
      <c r="J3" s="34">
        <f aca="true" t="shared" si="0" ref="J3:O3">C3/$I3</f>
        <v>0.7700148490144814</v>
      </c>
      <c r="K3" s="34">
        <f t="shared" si="0"/>
        <v>0.10705256304669737</v>
      </c>
      <c r="L3" s="34">
        <f t="shared" si="0"/>
        <v>0.008988822505327914</v>
      </c>
      <c r="M3" s="34">
        <f t="shared" si="0"/>
        <v>0.09259993304593747</v>
      </c>
      <c r="N3" s="34">
        <f t="shared" si="0"/>
        <v>0.021343832387555856</v>
      </c>
      <c r="O3" s="34">
        <f t="shared" si="0"/>
        <v>0</v>
      </c>
    </row>
    <row r="4" spans="1:15" s="38" customFormat="1" ht="12.75">
      <c r="A4" s="9">
        <v>2</v>
      </c>
      <c r="B4" s="60" t="s">
        <v>127</v>
      </c>
      <c r="C4" s="48">
        <v>877759</v>
      </c>
      <c r="D4" s="48">
        <v>193600</v>
      </c>
      <c r="E4" s="48">
        <v>7516</v>
      </c>
      <c r="F4" s="48">
        <v>79095</v>
      </c>
      <c r="G4" s="48">
        <v>42187</v>
      </c>
      <c r="H4" s="48">
        <v>404308</v>
      </c>
      <c r="I4" s="31">
        <f aca="true" t="shared" si="1" ref="I4:I67">SUM(C4:H4)</f>
        <v>1604465</v>
      </c>
      <c r="J4" s="32">
        <f aca="true" t="shared" si="2" ref="J4:J67">C4/$I4</f>
        <v>0.5470727002458764</v>
      </c>
      <c r="K4" s="32">
        <f aca="true" t="shared" si="3" ref="K4:K67">D4/$I4</f>
        <v>0.12066327405085184</v>
      </c>
      <c r="L4" s="32">
        <f aca="true" t="shared" si="4" ref="L4:L67">E4/$I4</f>
        <v>0.004684427519453525</v>
      </c>
      <c r="M4" s="32">
        <f aca="true" t="shared" si="5" ref="M4:M67">F4/$I4</f>
        <v>0.04929680610047586</v>
      </c>
      <c r="N4" s="32">
        <f aca="true" t="shared" si="6" ref="N4:N67">G4/$I4</f>
        <v>0.02629349970239301</v>
      </c>
      <c r="O4" s="32">
        <f aca="true" t="shared" si="7" ref="O4:O67">H4/$I4</f>
        <v>0.2519892923809494</v>
      </c>
    </row>
    <row r="5" spans="1:15" s="38" customFormat="1" ht="12.75">
      <c r="A5" s="9">
        <v>3</v>
      </c>
      <c r="B5" s="60" t="s">
        <v>16</v>
      </c>
      <c r="C5" s="48">
        <v>3911344</v>
      </c>
      <c r="D5" s="48">
        <v>202254</v>
      </c>
      <c r="E5" s="48">
        <v>168208</v>
      </c>
      <c r="F5" s="48">
        <v>237039</v>
      </c>
      <c r="G5" s="48">
        <v>393533</v>
      </c>
      <c r="H5" s="48">
        <v>638634</v>
      </c>
      <c r="I5" s="31">
        <f t="shared" si="1"/>
        <v>5551012</v>
      </c>
      <c r="J5" s="32">
        <f t="shared" si="2"/>
        <v>0.7046181849363684</v>
      </c>
      <c r="K5" s="32">
        <f t="shared" si="3"/>
        <v>0.0364355184243882</v>
      </c>
      <c r="L5" s="32">
        <f t="shared" si="4"/>
        <v>0.030302222369542706</v>
      </c>
      <c r="M5" s="32">
        <f t="shared" si="5"/>
        <v>0.04270194335735538</v>
      </c>
      <c r="N5" s="32">
        <f t="shared" si="6"/>
        <v>0.07089391988343748</v>
      </c>
      <c r="O5" s="32">
        <f t="shared" si="7"/>
        <v>0.11504821102890789</v>
      </c>
    </row>
    <row r="6" spans="1:15" s="38" customFormat="1" ht="12.75">
      <c r="A6" s="9">
        <v>4</v>
      </c>
      <c r="B6" s="60" t="s">
        <v>17</v>
      </c>
      <c r="C6" s="48">
        <v>823440</v>
      </c>
      <c r="D6" s="48">
        <v>243067</v>
      </c>
      <c r="E6" s="48">
        <v>117761</v>
      </c>
      <c r="F6" s="48">
        <v>12775</v>
      </c>
      <c r="G6" s="48">
        <v>14344</v>
      </c>
      <c r="H6" s="48">
        <v>0</v>
      </c>
      <c r="I6" s="31">
        <f t="shared" si="1"/>
        <v>1211387</v>
      </c>
      <c r="J6" s="32">
        <f t="shared" si="2"/>
        <v>0.6797497414121169</v>
      </c>
      <c r="K6" s="32">
        <f t="shared" si="3"/>
        <v>0.20065181482053215</v>
      </c>
      <c r="L6" s="32">
        <f t="shared" si="4"/>
        <v>0.09721170856216882</v>
      </c>
      <c r="M6" s="32">
        <f t="shared" si="5"/>
        <v>0.01054576283219153</v>
      </c>
      <c r="N6" s="32">
        <f t="shared" si="6"/>
        <v>0.01184097237299063</v>
      </c>
      <c r="O6" s="32">
        <f t="shared" si="7"/>
        <v>0</v>
      </c>
    </row>
    <row r="7" spans="1:15" ht="12.75">
      <c r="A7" s="10">
        <v>5</v>
      </c>
      <c r="B7" s="62" t="s">
        <v>18</v>
      </c>
      <c r="C7" s="49">
        <v>724931</v>
      </c>
      <c r="D7" s="49">
        <v>76516</v>
      </c>
      <c r="E7" s="49">
        <v>2400</v>
      </c>
      <c r="F7" s="49">
        <v>325892</v>
      </c>
      <c r="G7" s="49">
        <v>8530</v>
      </c>
      <c r="H7" s="49">
        <v>0</v>
      </c>
      <c r="I7" s="2">
        <f t="shared" si="1"/>
        <v>1138269</v>
      </c>
      <c r="J7" s="17">
        <f t="shared" si="2"/>
        <v>0.6368714249443673</v>
      </c>
      <c r="K7" s="17">
        <f t="shared" si="3"/>
        <v>0.06722136858686303</v>
      </c>
      <c r="L7" s="17">
        <f t="shared" si="4"/>
        <v>0.002108464695076471</v>
      </c>
      <c r="M7" s="17">
        <f t="shared" si="5"/>
        <v>0.2863049068366089</v>
      </c>
      <c r="N7" s="17">
        <f t="shared" si="6"/>
        <v>0.007493834937084292</v>
      </c>
      <c r="O7" s="17">
        <f t="shared" si="7"/>
        <v>0</v>
      </c>
    </row>
    <row r="8" spans="1:15" ht="12.75">
      <c r="A8" s="55">
        <v>6</v>
      </c>
      <c r="B8" s="61" t="s">
        <v>19</v>
      </c>
      <c r="C8" s="51">
        <v>1096112</v>
      </c>
      <c r="D8" s="51">
        <v>185240</v>
      </c>
      <c r="E8" s="51">
        <v>57261</v>
      </c>
      <c r="F8" s="51">
        <v>18874</v>
      </c>
      <c r="G8" s="51">
        <v>4511</v>
      </c>
      <c r="H8" s="51">
        <v>35701</v>
      </c>
      <c r="I8" s="33">
        <f t="shared" si="1"/>
        <v>1397699</v>
      </c>
      <c r="J8" s="34">
        <f t="shared" si="2"/>
        <v>0.7842260744266112</v>
      </c>
      <c r="K8" s="34">
        <f t="shared" si="3"/>
        <v>0.13253211170645468</v>
      </c>
      <c r="L8" s="34">
        <f t="shared" si="4"/>
        <v>0.04096804819921886</v>
      </c>
      <c r="M8" s="34">
        <f t="shared" si="5"/>
        <v>0.013503622739946155</v>
      </c>
      <c r="N8" s="34">
        <f t="shared" si="6"/>
        <v>0.00322744739747256</v>
      </c>
      <c r="O8" s="34">
        <f t="shared" si="7"/>
        <v>0.02554269553029658</v>
      </c>
    </row>
    <row r="9" spans="1:15" s="38" customFormat="1" ht="12.75">
      <c r="A9" s="9">
        <v>7</v>
      </c>
      <c r="B9" s="60" t="s">
        <v>20</v>
      </c>
      <c r="C9" s="48">
        <v>400008</v>
      </c>
      <c r="D9" s="48">
        <v>96551</v>
      </c>
      <c r="E9" s="48">
        <v>23909</v>
      </c>
      <c r="F9" s="48">
        <v>172683</v>
      </c>
      <c r="G9" s="48">
        <v>3405</v>
      </c>
      <c r="H9" s="48">
        <v>0</v>
      </c>
      <c r="I9" s="31">
        <f t="shared" si="1"/>
        <v>696556</v>
      </c>
      <c r="J9" s="32">
        <f t="shared" si="2"/>
        <v>0.5742653856976323</v>
      </c>
      <c r="K9" s="32">
        <f t="shared" si="3"/>
        <v>0.13861197089681232</v>
      </c>
      <c r="L9" s="32">
        <f t="shared" si="4"/>
        <v>0.03432459127478624</v>
      </c>
      <c r="M9" s="32">
        <f t="shared" si="5"/>
        <v>0.2479097158017446</v>
      </c>
      <c r="N9" s="32">
        <f t="shared" si="6"/>
        <v>0.004888336329024515</v>
      </c>
      <c r="O9" s="32">
        <f t="shared" si="7"/>
        <v>0</v>
      </c>
    </row>
    <row r="10" spans="1:15" s="38" customFormat="1" ht="12.75">
      <c r="A10" s="9">
        <v>8</v>
      </c>
      <c r="B10" s="60" t="s">
        <v>21</v>
      </c>
      <c r="C10" s="48">
        <v>547642</v>
      </c>
      <c r="D10" s="48">
        <v>263350</v>
      </c>
      <c r="E10" s="48">
        <v>98702</v>
      </c>
      <c r="F10" s="48">
        <v>470864</v>
      </c>
      <c r="G10" s="48">
        <v>2200</v>
      </c>
      <c r="H10" s="48">
        <v>618123</v>
      </c>
      <c r="I10" s="31">
        <f t="shared" si="1"/>
        <v>2000881</v>
      </c>
      <c r="J10" s="32">
        <f t="shared" si="2"/>
        <v>0.27370043495840085</v>
      </c>
      <c r="K10" s="32">
        <f t="shared" si="3"/>
        <v>0.1316170227015</v>
      </c>
      <c r="L10" s="32">
        <f t="shared" si="4"/>
        <v>0.04932927045636397</v>
      </c>
      <c r="M10" s="32">
        <f t="shared" si="5"/>
        <v>0.2353283378671695</v>
      </c>
      <c r="N10" s="32">
        <f t="shared" si="6"/>
        <v>0.001099515663350294</v>
      </c>
      <c r="O10" s="32">
        <f t="shared" si="7"/>
        <v>0.3089254183532154</v>
      </c>
    </row>
    <row r="11" spans="1:15" s="38" customFormat="1" ht="12.75">
      <c r="A11" s="9">
        <v>9</v>
      </c>
      <c r="B11" s="60" t="s">
        <v>22</v>
      </c>
      <c r="C11" s="48">
        <v>4986809</v>
      </c>
      <c r="D11" s="48">
        <v>1430238</v>
      </c>
      <c r="E11" s="48">
        <v>2886491</v>
      </c>
      <c r="F11" s="48">
        <v>114701</v>
      </c>
      <c r="G11" s="48">
        <v>187382</v>
      </c>
      <c r="H11" s="48">
        <v>2479183</v>
      </c>
      <c r="I11" s="31">
        <f t="shared" si="1"/>
        <v>12084804</v>
      </c>
      <c r="J11" s="32">
        <f t="shared" si="2"/>
        <v>0.4126512105616276</v>
      </c>
      <c r="K11" s="32">
        <f t="shared" si="3"/>
        <v>0.11835011970405147</v>
      </c>
      <c r="L11" s="32">
        <f t="shared" si="4"/>
        <v>0.23885294291905768</v>
      </c>
      <c r="M11" s="32">
        <f t="shared" si="5"/>
        <v>0.009491341357294665</v>
      </c>
      <c r="N11" s="32">
        <f t="shared" si="6"/>
        <v>0.015505588671525</v>
      </c>
      <c r="O11" s="32">
        <f t="shared" si="7"/>
        <v>0.20514879678644354</v>
      </c>
    </row>
    <row r="12" spans="1:15" ht="12.75">
      <c r="A12" s="10">
        <v>10</v>
      </c>
      <c r="B12" s="62" t="s">
        <v>128</v>
      </c>
      <c r="C12" s="49">
        <v>3880991</v>
      </c>
      <c r="D12" s="49">
        <v>862189</v>
      </c>
      <c r="E12" s="49">
        <v>323428</v>
      </c>
      <c r="F12" s="49">
        <v>2507</v>
      </c>
      <c r="G12" s="49">
        <v>725870</v>
      </c>
      <c r="H12" s="49">
        <v>207371</v>
      </c>
      <c r="I12" s="2">
        <f t="shared" si="1"/>
        <v>6002356</v>
      </c>
      <c r="J12" s="17">
        <f t="shared" si="2"/>
        <v>0.6465779437274297</v>
      </c>
      <c r="K12" s="17">
        <f t="shared" si="3"/>
        <v>0.14364176333426407</v>
      </c>
      <c r="L12" s="17">
        <f t="shared" si="4"/>
        <v>0.05388350840903139</v>
      </c>
      <c r="M12" s="17">
        <f t="shared" si="5"/>
        <v>0.00041766932851033825</v>
      </c>
      <c r="N12" s="17">
        <f t="shared" si="6"/>
        <v>0.12093084782042252</v>
      </c>
      <c r="O12" s="17">
        <f t="shared" si="7"/>
        <v>0.03454826738034199</v>
      </c>
    </row>
    <row r="13" spans="1:15" ht="12.75">
      <c r="A13" s="55">
        <v>11</v>
      </c>
      <c r="B13" s="61" t="s">
        <v>23</v>
      </c>
      <c r="C13" s="51">
        <v>145129</v>
      </c>
      <c r="D13" s="51">
        <v>124301</v>
      </c>
      <c r="E13" s="51">
        <v>6551</v>
      </c>
      <c r="F13" s="51">
        <v>101973</v>
      </c>
      <c r="G13" s="51">
        <v>44222</v>
      </c>
      <c r="H13" s="51">
        <v>371768</v>
      </c>
      <c r="I13" s="33">
        <f t="shared" si="1"/>
        <v>793944</v>
      </c>
      <c r="J13" s="34">
        <f t="shared" si="2"/>
        <v>0.1827950082121661</v>
      </c>
      <c r="K13" s="34">
        <f t="shared" si="3"/>
        <v>0.15656141994901404</v>
      </c>
      <c r="L13" s="34">
        <f t="shared" si="4"/>
        <v>0.008251211672359763</v>
      </c>
      <c r="M13" s="34">
        <f t="shared" si="5"/>
        <v>0.12843852966959887</v>
      </c>
      <c r="N13" s="34">
        <f t="shared" si="6"/>
        <v>0.05569914250879155</v>
      </c>
      <c r="O13" s="34">
        <f t="shared" si="7"/>
        <v>0.4682546879880697</v>
      </c>
    </row>
    <row r="14" spans="1:15" s="38" customFormat="1" ht="12.75">
      <c r="A14" s="9">
        <v>12</v>
      </c>
      <c r="B14" s="60" t="s">
        <v>129</v>
      </c>
      <c r="C14" s="48">
        <v>3321497</v>
      </c>
      <c r="D14" s="48">
        <v>52407</v>
      </c>
      <c r="E14" s="48">
        <v>5400</v>
      </c>
      <c r="F14" s="48">
        <v>0</v>
      </c>
      <c r="G14" s="48">
        <v>57746</v>
      </c>
      <c r="H14" s="48">
        <v>18</v>
      </c>
      <c r="I14" s="31">
        <f t="shared" si="1"/>
        <v>3437068</v>
      </c>
      <c r="J14" s="32">
        <f t="shared" si="2"/>
        <v>0.9663751197241369</v>
      </c>
      <c r="K14" s="32">
        <f t="shared" si="3"/>
        <v>0.015247588933358315</v>
      </c>
      <c r="L14" s="32">
        <f t="shared" si="4"/>
        <v>0.001571106536152325</v>
      </c>
      <c r="M14" s="32">
        <f t="shared" si="5"/>
        <v>0</v>
      </c>
      <c r="N14" s="32">
        <f t="shared" si="6"/>
        <v>0.016800947784565215</v>
      </c>
      <c r="O14" s="32">
        <f t="shared" si="7"/>
        <v>5.237021787174417E-06</v>
      </c>
    </row>
    <row r="15" spans="1:15" s="38" customFormat="1" ht="12.75">
      <c r="A15" s="9">
        <v>13</v>
      </c>
      <c r="B15" s="60" t="s">
        <v>24</v>
      </c>
      <c r="C15" s="48">
        <v>179471</v>
      </c>
      <c r="D15" s="48">
        <v>85182</v>
      </c>
      <c r="E15" s="48">
        <v>15813</v>
      </c>
      <c r="F15" s="48">
        <v>111503</v>
      </c>
      <c r="G15" s="48">
        <v>3887</v>
      </c>
      <c r="H15" s="48">
        <v>0</v>
      </c>
      <c r="I15" s="31">
        <f t="shared" si="1"/>
        <v>395856</v>
      </c>
      <c r="J15" s="32">
        <f t="shared" si="2"/>
        <v>0.45337445939937754</v>
      </c>
      <c r="K15" s="32">
        <f t="shared" si="3"/>
        <v>0.2151843094458591</v>
      </c>
      <c r="L15" s="32">
        <f t="shared" si="4"/>
        <v>0.03994634412513641</v>
      </c>
      <c r="M15" s="32">
        <f t="shared" si="5"/>
        <v>0.2816756598358999</v>
      </c>
      <c r="N15" s="32">
        <f t="shared" si="6"/>
        <v>0.009819227193727012</v>
      </c>
      <c r="O15" s="32">
        <f t="shared" si="7"/>
        <v>0</v>
      </c>
    </row>
    <row r="16" spans="1:15" s="38" customFormat="1" ht="12.75">
      <c r="A16" s="9">
        <v>14</v>
      </c>
      <c r="B16" s="60" t="s">
        <v>25</v>
      </c>
      <c r="C16" s="48">
        <v>402135</v>
      </c>
      <c r="D16" s="48">
        <v>37617</v>
      </c>
      <c r="E16" s="48">
        <v>22836</v>
      </c>
      <c r="F16" s="48">
        <v>42499</v>
      </c>
      <c r="G16" s="48">
        <v>73683</v>
      </c>
      <c r="H16" s="48">
        <v>0</v>
      </c>
      <c r="I16" s="31">
        <f t="shared" si="1"/>
        <v>578770</v>
      </c>
      <c r="J16" s="32">
        <f t="shared" si="2"/>
        <v>0.694809682602761</v>
      </c>
      <c r="K16" s="32">
        <f t="shared" si="3"/>
        <v>0.06499473020370786</v>
      </c>
      <c r="L16" s="32">
        <f t="shared" si="4"/>
        <v>0.03945608791056897</v>
      </c>
      <c r="M16" s="32">
        <f t="shared" si="5"/>
        <v>0.07342985987525269</v>
      </c>
      <c r="N16" s="32">
        <f t="shared" si="6"/>
        <v>0.12730963940770945</v>
      </c>
      <c r="O16" s="32">
        <f t="shared" si="7"/>
        <v>0</v>
      </c>
    </row>
    <row r="17" spans="1:15" ht="12.75">
      <c r="A17" s="10">
        <v>15</v>
      </c>
      <c r="B17" s="62" t="s">
        <v>26</v>
      </c>
      <c r="C17" s="49">
        <v>968091</v>
      </c>
      <c r="D17" s="49">
        <v>34712</v>
      </c>
      <c r="E17" s="49">
        <v>227133</v>
      </c>
      <c r="F17" s="49">
        <v>254534</v>
      </c>
      <c r="G17" s="49">
        <v>0</v>
      </c>
      <c r="H17" s="49">
        <v>206582</v>
      </c>
      <c r="I17" s="2">
        <f t="shared" si="1"/>
        <v>1691052</v>
      </c>
      <c r="J17" s="17">
        <f t="shared" si="2"/>
        <v>0.5724785518127178</v>
      </c>
      <c r="K17" s="17">
        <f t="shared" si="3"/>
        <v>0.02052686729917235</v>
      </c>
      <c r="L17" s="17">
        <f t="shared" si="4"/>
        <v>0.1343146159905195</v>
      </c>
      <c r="M17" s="17">
        <f t="shared" si="5"/>
        <v>0.15051813900459596</v>
      </c>
      <c r="N17" s="17">
        <f t="shared" si="6"/>
        <v>0</v>
      </c>
      <c r="O17" s="17">
        <f t="shared" si="7"/>
        <v>0.12216182589299442</v>
      </c>
    </row>
    <row r="18" spans="1:15" ht="12.75">
      <c r="A18" s="55">
        <v>16</v>
      </c>
      <c r="B18" s="61" t="s">
        <v>27</v>
      </c>
      <c r="C18" s="51">
        <v>1698576</v>
      </c>
      <c r="D18" s="51">
        <v>148948</v>
      </c>
      <c r="E18" s="51">
        <v>231636</v>
      </c>
      <c r="F18" s="51">
        <v>105652</v>
      </c>
      <c r="G18" s="51">
        <v>146682</v>
      </c>
      <c r="H18" s="51">
        <v>651543</v>
      </c>
      <c r="I18" s="33">
        <f t="shared" si="1"/>
        <v>2983037</v>
      </c>
      <c r="J18" s="34">
        <f t="shared" si="2"/>
        <v>0.5694116432347303</v>
      </c>
      <c r="K18" s="34">
        <f t="shared" si="3"/>
        <v>0.04993166360323389</v>
      </c>
      <c r="L18" s="34">
        <f t="shared" si="4"/>
        <v>0.07765106500522789</v>
      </c>
      <c r="M18" s="34">
        <f t="shared" si="5"/>
        <v>0.0354175962282734</v>
      </c>
      <c r="N18" s="34">
        <f t="shared" si="6"/>
        <v>0.04917203507700374</v>
      </c>
      <c r="O18" s="34">
        <f t="shared" si="7"/>
        <v>0.21841599685153085</v>
      </c>
    </row>
    <row r="19" spans="1:15" s="38" customFormat="1" ht="12.75">
      <c r="A19" s="9">
        <v>17</v>
      </c>
      <c r="B19" s="60" t="s">
        <v>28</v>
      </c>
      <c r="C19" s="48">
        <v>14554849</v>
      </c>
      <c r="D19" s="48">
        <v>2940953</v>
      </c>
      <c r="E19" s="48">
        <v>4592307</v>
      </c>
      <c r="F19" s="48">
        <v>844500</v>
      </c>
      <c r="G19" s="48">
        <v>0</v>
      </c>
      <c r="H19" s="48">
        <v>3973794</v>
      </c>
      <c r="I19" s="31">
        <f t="shared" si="1"/>
        <v>26906403</v>
      </c>
      <c r="J19" s="32">
        <f t="shared" si="2"/>
        <v>0.5409436928451566</v>
      </c>
      <c r="K19" s="32">
        <f t="shared" si="3"/>
        <v>0.10930309042052183</v>
      </c>
      <c r="L19" s="32">
        <f t="shared" si="4"/>
        <v>0.17067710611485304</v>
      </c>
      <c r="M19" s="32">
        <f t="shared" si="5"/>
        <v>0.031386581104876785</v>
      </c>
      <c r="N19" s="32">
        <f t="shared" si="6"/>
        <v>0</v>
      </c>
      <c r="O19" s="32">
        <f t="shared" si="7"/>
        <v>0.14768952951459174</v>
      </c>
    </row>
    <row r="20" spans="1:15" s="38" customFormat="1" ht="12.75">
      <c r="A20" s="9">
        <v>18</v>
      </c>
      <c r="B20" s="60" t="s">
        <v>29</v>
      </c>
      <c r="C20" s="48">
        <v>579872</v>
      </c>
      <c r="D20" s="48">
        <v>104809</v>
      </c>
      <c r="E20" s="48">
        <v>539584</v>
      </c>
      <c r="F20" s="48">
        <v>0</v>
      </c>
      <c r="G20" s="48">
        <v>0</v>
      </c>
      <c r="H20" s="48">
        <v>30</v>
      </c>
      <c r="I20" s="31">
        <f t="shared" si="1"/>
        <v>1224295</v>
      </c>
      <c r="J20" s="32">
        <f t="shared" si="2"/>
        <v>0.47363748116262827</v>
      </c>
      <c r="K20" s="32">
        <f t="shared" si="3"/>
        <v>0.08560763541466722</v>
      </c>
      <c r="L20" s="32">
        <f t="shared" si="4"/>
        <v>0.4407303795245427</v>
      </c>
      <c r="M20" s="32">
        <f t="shared" si="5"/>
        <v>0</v>
      </c>
      <c r="N20" s="32">
        <f t="shared" si="6"/>
        <v>0</v>
      </c>
      <c r="O20" s="32">
        <f t="shared" si="7"/>
        <v>2.450389816179924E-05</v>
      </c>
    </row>
    <row r="21" spans="1:15" s="38" customFormat="1" ht="12.75">
      <c r="A21" s="9">
        <v>19</v>
      </c>
      <c r="B21" s="60" t="s">
        <v>30</v>
      </c>
      <c r="C21" s="48">
        <v>421185</v>
      </c>
      <c r="D21" s="48">
        <v>86500</v>
      </c>
      <c r="E21" s="48">
        <v>20400</v>
      </c>
      <c r="F21" s="48">
        <v>7988</v>
      </c>
      <c r="G21" s="48">
        <v>0</v>
      </c>
      <c r="H21" s="48">
        <v>0</v>
      </c>
      <c r="I21" s="31">
        <f t="shared" si="1"/>
        <v>536073</v>
      </c>
      <c r="J21" s="32">
        <f t="shared" si="2"/>
        <v>0.7856859047182007</v>
      </c>
      <c r="K21" s="32">
        <f t="shared" si="3"/>
        <v>0.1613586209340892</v>
      </c>
      <c r="L21" s="32">
        <f t="shared" si="4"/>
        <v>0.03805451869428231</v>
      </c>
      <c r="M21" s="32">
        <f t="shared" si="5"/>
        <v>0.014900955653427798</v>
      </c>
      <c r="N21" s="32">
        <f t="shared" si="6"/>
        <v>0</v>
      </c>
      <c r="O21" s="32">
        <f t="shared" si="7"/>
        <v>0</v>
      </c>
    </row>
    <row r="22" spans="1:15" ht="12.75">
      <c r="A22" s="10">
        <v>20</v>
      </c>
      <c r="B22" s="62" t="s">
        <v>31</v>
      </c>
      <c r="C22" s="49">
        <v>931228</v>
      </c>
      <c r="D22" s="49">
        <v>140857</v>
      </c>
      <c r="E22" s="49">
        <v>147491</v>
      </c>
      <c r="F22" s="49">
        <v>13571</v>
      </c>
      <c r="G22" s="49">
        <v>24191</v>
      </c>
      <c r="H22" s="49">
        <v>0</v>
      </c>
      <c r="I22" s="2">
        <f t="shared" si="1"/>
        <v>1257338</v>
      </c>
      <c r="J22" s="17">
        <f t="shared" si="2"/>
        <v>0.7406345787687957</v>
      </c>
      <c r="K22" s="17">
        <f t="shared" si="3"/>
        <v>0.11202795111576998</v>
      </c>
      <c r="L22" s="17">
        <f t="shared" si="4"/>
        <v>0.11730417755607482</v>
      </c>
      <c r="M22" s="17">
        <f t="shared" si="5"/>
        <v>0.01079343820038844</v>
      </c>
      <c r="N22" s="17">
        <f t="shared" si="6"/>
        <v>0.019239854358971097</v>
      </c>
      <c r="O22" s="17">
        <f t="shared" si="7"/>
        <v>0</v>
      </c>
    </row>
    <row r="23" spans="1:15" ht="12.75">
      <c r="A23" s="55">
        <v>21</v>
      </c>
      <c r="B23" s="61" t="s">
        <v>32</v>
      </c>
      <c r="C23" s="51">
        <v>447262</v>
      </c>
      <c r="D23" s="51">
        <v>105086</v>
      </c>
      <c r="E23" s="51">
        <v>342348</v>
      </c>
      <c r="F23" s="51">
        <v>5872</v>
      </c>
      <c r="G23" s="51">
        <v>0</v>
      </c>
      <c r="H23" s="51">
        <v>790058</v>
      </c>
      <c r="I23" s="33">
        <f t="shared" si="1"/>
        <v>1690626</v>
      </c>
      <c r="J23" s="34">
        <f t="shared" si="2"/>
        <v>0.26455407641903056</v>
      </c>
      <c r="K23" s="34">
        <f t="shared" si="3"/>
        <v>0.06215804086770226</v>
      </c>
      <c r="L23" s="34">
        <f t="shared" si="4"/>
        <v>0.20249777301425625</v>
      </c>
      <c r="M23" s="34">
        <f t="shared" si="5"/>
        <v>0.0034732696646094406</v>
      </c>
      <c r="N23" s="34">
        <f t="shared" si="6"/>
        <v>0</v>
      </c>
      <c r="O23" s="34">
        <f t="shared" si="7"/>
        <v>0.46731684003440144</v>
      </c>
    </row>
    <row r="24" spans="1:15" s="38" customFormat="1" ht="12.75">
      <c r="A24" s="9">
        <v>22</v>
      </c>
      <c r="B24" s="60" t="s">
        <v>33</v>
      </c>
      <c r="C24" s="48">
        <v>457500</v>
      </c>
      <c r="D24" s="48">
        <v>69839</v>
      </c>
      <c r="E24" s="48">
        <v>279963</v>
      </c>
      <c r="F24" s="48">
        <v>117336</v>
      </c>
      <c r="G24" s="48">
        <v>4161</v>
      </c>
      <c r="H24" s="48">
        <v>574459</v>
      </c>
      <c r="I24" s="31">
        <f t="shared" si="1"/>
        <v>1503258</v>
      </c>
      <c r="J24" s="32">
        <f t="shared" si="2"/>
        <v>0.30433897574468255</v>
      </c>
      <c r="K24" s="32">
        <f t="shared" si="3"/>
        <v>0.04645842563285876</v>
      </c>
      <c r="L24" s="32">
        <f t="shared" si="4"/>
        <v>0.18623749216701324</v>
      </c>
      <c r="M24" s="32">
        <f t="shared" si="5"/>
        <v>0.07805446570049852</v>
      </c>
      <c r="N24" s="32">
        <f t="shared" si="6"/>
        <v>0.0027679879302155716</v>
      </c>
      <c r="O24" s="32">
        <f t="shared" si="7"/>
        <v>0.38214265282473137</v>
      </c>
    </row>
    <row r="25" spans="1:15" s="38" customFormat="1" ht="12.75">
      <c r="A25" s="9">
        <v>23</v>
      </c>
      <c r="B25" s="60" t="s">
        <v>34</v>
      </c>
      <c r="C25" s="48">
        <v>1176308</v>
      </c>
      <c r="D25" s="48">
        <v>134881</v>
      </c>
      <c r="E25" s="48">
        <v>793201</v>
      </c>
      <c r="F25" s="48">
        <v>35332</v>
      </c>
      <c r="G25" s="48">
        <v>342960</v>
      </c>
      <c r="H25" s="48">
        <v>368333</v>
      </c>
      <c r="I25" s="31">
        <f t="shared" si="1"/>
        <v>2851015</v>
      </c>
      <c r="J25" s="32">
        <f t="shared" si="2"/>
        <v>0.4125927082109354</v>
      </c>
      <c r="K25" s="32">
        <f t="shared" si="3"/>
        <v>0.04730981773157981</v>
      </c>
      <c r="L25" s="32">
        <f t="shared" si="4"/>
        <v>0.27821705603092234</v>
      </c>
      <c r="M25" s="32">
        <f t="shared" si="5"/>
        <v>0.01239277941364742</v>
      </c>
      <c r="N25" s="32">
        <f t="shared" si="6"/>
        <v>0.12029400055769612</v>
      </c>
      <c r="O25" s="32">
        <f t="shared" si="7"/>
        <v>0.12919363805521894</v>
      </c>
    </row>
    <row r="26" spans="1:15" s="38" customFormat="1" ht="12.75">
      <c r="A26" s="9">
        <v>24</v>
      </c>
      <c r="B26" s="60" t="s">
        <v>35</v>
      </c>
      <c r="C26" s="48">
        <v>1396514</v>
      </c>
      <c r="D26" s="48">
        <v>130808</v>
      </c>
      <c r="E26" s="48">
        <v>80059</v>
      </c>
      <c r="F26" s="48">
        <v>745438</v>
      </c>
      <c r="G26" s="48">
        <v>256648</v>
      </c>
      <c r="H26" s="48">
        <v>775232</v>
      </c>
      <c r="I26" s="31">
        <f t="shared" si="1"/>
        <v>3384699</v>
      </c>
      <c r="J26" s="32">
        <f t="shared" si="2"/>
        <v>0.4125962160889344</v>
      </c>
      <c r="K26" s="32">
        <f t="shared" si="3"/>
        <v>0.03864686342862393</v>
      </c>
      <c r="L26" s="32">
        <f t="shared" si="4"/>
        <v>0.023653211112716375</v>
      </c>
      <c r="M26" s="32">
        <f t="shared" si="5"/>
        <v>0.22023760458463218</v>
      </c>
      <c r="N26" s="32">
        <f t="shared" si="6"/>
        <v>0.07582594493631487</v>
      </c>
      <c r="O26" s="32">
        <f t="shared" si="7"/>
        <v>0.2290401598487783</v>
      </c>
    </row>
    <row r="27" spans="1:15" ht="12.75">
      <c r="A27" s="10">
        <v>25</v>
      </c>
      <c r="B27" s="62" t="s">
        <v>36</v>
      </c>
      <c r="C27" s="49">
        <v>401996</v>
      </c>
      <c r="D27" s="49">
        <v>85067</v>
      </c>
      <c r="E27" s="49">
        <v>21460</v>
      </c>
      <c r="F27" s="49">
        <v>0</v>
      </c>
      <c r="G27" s="49">
        <v>23162</v>
      </c>
      <c r="H27" s="49">
        <v>0</v>
      </c>
      <c r="I27" s="2">
        <f t="shared" si="1"/>
        <v>531685</v>
      </c>
      <c r="J27" s="17">
        <f t="shared" si="2"/>
        <v>0.7560792574550721</v>
      </c>
      <c r="K27" s="17">
        <f t="shared" si="3"/>
        <v>0.15999510988649293</v>
      </c>
      <c r="L27" s="17">
        <f t="shared" si="4"/>
        <v>0.04036224456209974</v>
      </c>
      <c r="M27" s="17">
        <f t="shared" si="5"/>
        <v>0</v>
      </c>
      <c r="N27" s="17">
        <f t="shared" si="6"/>
        <v>0.04356338809633523</v>
      </c>
      <c r="O27" s="17">
        <f t="shared" si="7"/>
        <v>0</v>
      </c>
    </row>
    <row r="28" spans="1:15" ht="12.75">
      <c r="A28" s="55">
        <v>26</v>
      </c>
      <c r="B28" s="61" t="s">
        <v>130</v>
      </c>
      <c r="C28" s="51">
        <v>30330751</v>
      </c>
      <c r="D28" s="51">
        <v>22170840</v>
      </c>
      <c r="E28" s="51">
        <v>1643121</v>
      </c>
      <c r="F28" s="51">
        <v>1118666</v>
      </c>
      <c r="G28" s="51">
        <v>139754</v>
      </c>
      <c r="H28" s="51">
        <v>3712086</v>
      </c>
      <c r="I28" s="33">
        <f t="shared" si="1"/>
        <v>59115218</v>
      </c>
      <c r="J28" s="34">
        <f t="shared" si="2"/>
        <v>0.5130785612598097</v>
      </c>
      <c r="K28" s="34">
        <f t="shared" si="3"/>
        <v>0.3750445443675772</v>
      </c>
      <c r="L28" s="34">
        <f t="shared" si="4"/>
        <v>0.027795228633006142</v>
      </c>
      <c r="M28" s="34">
        <f t="shared" si="5"/>
        <v>0.018923485996448493</v>
      </c>
      <c r="N28" s="34">
        <f t="shared" si="6"/>
        <v>0.002364095147208964</v>
      </c>
      <c r="O28" s="34">
        <f t="shared" si="7"/>
        <v>0.06279408459594955</v>
      </c>
    </row>
    <row r="29" spans="1:15" s="38" customFormat="1" ht="12.75">
      <c r="A29" s="9">
        <v>27</v>
      </c>
      <c r="B29" s="60" t="s">
        <v>131</v>
      </c>
      <c r="C29" s="48">
        <v>787638</v>
      </c>
      <c r="D29" s="48">
        <v>81139</v>
      </c>
      <c r="E29" s="48">
        <v>5445</v>
      </c>
      <c r="F29" s="48">
        <v>334784</v>
      </c>
      <c r="G29" s="48">
        <v>75535</v>
      </c>
      <c r="H29" s="48">
        <v>0</v>
      </c>
      <c r="I29" s="31">
        <f t="shared" si="1"/>
        <v>1284541</v>
      </c>
      <c r="J29" s="32">
        <f t="shared" si="2"/>
        <v>0.6131668821781476</v>
      </c>
      <c r="K29" s="32">
        <f t="shared" si="3"/>
        <v>0.06316575337027</v>
      </c>
      <c r="L29" s="32">
        <f t="shared" si="4"/>
        <v>0.004238868202727667</v>
      </c>
      <c r="M29" s="32">
        <f t="shared" si="5"/>
        <v>0.2606253907037611</v>
      </c>
      <c r="N29" s="32">
        <f t="shared" si="6"/>
        <v>0.05880310554509354</v>
      </c>
      <c r="O29" s="32">
        <f t="shared" si="7"/>
        <v>0</v>
      </c>
    </row>
    <row r="30" spans="1:15" s="38" customFormat="1" ht="12.75">
      <c r="A30" s="9">
        <v>28</v>
      </c>
      <c r="B30" s="60" t="s">
        <v>37</v>
      </c>
      <c r="C30" s="48">
        <v>4649769</v>
      </c>
      <c r="D30" s="48">
        <v>1987637</v>
      </c>
      <c r="E30" s="48">
        <v>443790</v>
      </c>
      <c r="F30" s="48">
        <v>506773</v>
      </c>
      <c r="G30" s="48">
        <v>13958</v>
      </c>
      <c r="H30" s="48">
        <v>266301</v>
      </c>
      <c r="I30" s="31">
        <f t="shared" si="1"/>
        <v>7868228</v>
      </c>
      <c r="J30" s="32">
        <f t="shared" si="2"/>
        <v>0.5909550409571253</v>
      </c>
      <c r="K30" s="32">
        <f t="shared" si="3"/>
        <v>0.2526155825682733</v>
      </c>
      <c r="L30" s="32">
        <f t="shared" si="4"/>
        <v>0.0564027885312932</v>
      </c>
      <c r="M30" s="32">
        <f t="shared" si="5"/>
        <v>0.06440751335624743</v>
      </c>
      <c r="N30" s="32">
        <f t="shared" si="6"/>
        <v>0.0017739699459649618</v>
      </c>
      <c r="O30" s="32">
        <f t="shared" si="7"/>
        <v>0.03384510464109581</v>
      </c>
    </row>
    <row r="31" spans="1:15" s="38" customFormat="1" ht="12.75">
      <c r="A31" s="9">
        <v>29</v>
      </c>
      <c r="B31" s="60" t="s">
        <v>38</v>
      </c>
      <c r="C31" s="48">
        <v>2067252</v>
      </c>
      <c r="D31" s="48">
        <v>173897</v>
      </c>
      <c r="E31" s="48">
        <v>74111</v>
      </c>
      <c r="F31" s="48">
        <v>469927</v>
      </c>
      <c r="G31" s="48">
        <v>341947</v>
      </c>
      <c r="H31" s="48">
        <v>753554</v>
      </c>
      <c r="I31" s="31">
        <f t="shared" si="1"/>
        <v>3880688</v>
      </c>
      <c r="J31" s="32">
        <f t="shared" si="2"/>
        <v>0.5327024486379734</v>
      </c>
      <c r="K31" s="32">
        <f t="shared" si="3"/>
        <v>0.044810868588250334</v>
      </c>
      <c r="L31" s="32">
        <f t="shared" si="4"/>
        <v>0.019097386855114352</v>
      </c>
      <c r="M31" s="32">
        <f t="shared" si="5"/>
        <v>0.12109373389460838</v>
      </c>
      <c r="N31" s="32">
        <f t="shared" si="6"/>
        <v>0.08811504557954672</v>
      </c>
      <c r="O31" s="32">
        <f t="shared" si="7"/>
        <v>0.19418051644450673</v>
      </c>
    </row>
    <row r="32" spans="1:15" ht="12.75">
      <c r="A32" s="10">
        <v>30</v>
      </c>
      <c r="B32" s="62" t="s">
        <v>39</v>
      </c>
      <c r="C32" s="49">
        <v>322869</v>
      </c>
      <c r="D32" s="49">
        <v>75028</v>
      </c>
      <c r="E32" s="49">
        <v>43314</v>
      </c>
      <c r="F32" s="49">
        <v>18723</v>
      </c>
      <c r="G32" s="49">
        <v>16703</v>
      </c>
      <c r="H32" s="49">
        <v>617539</v>
      </c>
      <c r="I32" s="2">
        <f t="shared" si="1"/>
        <v>1094176</v>
      </c>
      <c r="J32" s="17">
        <f t="shared" si="2"/>
        <v>0.29507958500277837</v>
      </c>
      <c r="K32" s="17">
        <f t="shared" si="3"/>
        <v>0.06857032141081508</v>
      </c>
      <c r="L32" s="17">
        <f t="shared" si="4"/>
        <v>0.039585953265288215</v>
      </c>
      <c r="M32" s="17">
        <f t="shared" si="5"/>
        <v>0.017111506741145848</v>
      </c>
      <c r="N32" s="17">
        <f t="shared" si="6"/>
        <v>0.015265368642704648</v>
      </c>
      <c r="O32" s="17">
        <f t="shared" si="7"/>
        <v>0.5643872649372679</v>
      </c>
    </row>
    <row r="33" spans="1:15" ht="12.75">
      <c r="A33" s="55">
        <v>31</v>
      </c>
      <c r="B33" s="61" t="s">
        <v>40</v>
      </c>
      <c r="C33" s="51">
        <v>1105296</v>
      </c>
      <c r="D33" s="51">
        <v>6260</v>
      </c>
      <c r="E33" s="51">
        <v>20001</v>
      </c>
      <c r="F33" s="51">
        <v>200536</v>
      </c>
      <c r="G33" s="51">
        <v>1915</v>
      </c>
      <c r="H33" s="51">
        <v>247348</v>
      </c>
      <c r="I33" s="33">
        <f t="shared" si="1"/>
        <v>1581356</v>
      </c>
      <c r="J33" s="34">
        <f t="shared" si="2"/>
        <v>0.6989545681048417</v>
      </c>
      <c r="K33" s="34">
        <f t="shared" si="3"/>
        <v>0.003958627911741569</v>
      </c>
      <c r="L33" s="34">
        <f t="shared" si="4"/>
        <v>0.01264800588861711</v>
      </c>
      <c r="M33" s="34">
        <f t="shared" si="5"/>
        <v>0.12681268480974556</v>
      </c>
      <c r="N33" s="34">
        <f t="shared" si="6"/>
        <v>0.0012109860145343616</v>
      </c>
      <c r="O33" s="34">
        <f t="shared" si="7"/>
        <v>0.15641512727051973</v>
      </c>
    </row>
    <row r="34" spans="1:15" s="38" customFormat="1" ht="12.75">
      <c r="A34" s="9">
        <v>32</v>
      </c>
      <c r="B34" s="60" t="s">
        <v>41</v>
      </c>
      <c r="C34" s="48">
        <v>750049</v>
      </c>
      <c r="D34" s="48">
        <v>60677</v>
      </c>
      <c r="E34" s="48">
        <v>600290</v>
      </c>
      <c r="F34" s="48">
        <v>128251</v>
      </c>
      <c r="G34" s="48">
        <v>261758</v>
      </c>
      <c r="H34" s="48">
        <v>885553</v>
      </c>
      <c r="I34" s="31">
        <f t="shared" si="1"/>
        <v>2686578</v>
      </c>
      <c r="J34" s="32">
        <f t="shared" si="2"/>
        <v>0.2791837795143115</v>
      </c>
      <c r="K34" s="32">
        <f t="shared" si="3"/>
        <v>0.022585236683989818</v>
      </c>
      <c r="L34" s="32">
        <f t="shared" si="4"/>
        <v>0.22344037656825896</v>
      </c>
      <c r="M34" s="32">
        <f t="shared" si="5"/>
        <v>0.04773767968024751</v>
      </c>
      <c r="N34" s="32">
        <f t="shared" si="6"/>
        <v>0.09743175146971352</v>
      </c>
      <c r="O34" s="32">
        <f t="shared" si="7"/>
        <v>0.3296211760834787</v>
      </c>
    </row>
    <row r="35" spans="1:15" s="38" customFormat="1" ht="12.75">
      <c r="A35" s="9">
        <v>33</v>
      </c>
      <c r="B35" s="60" t="s">
        <v>42</v>
      </c>
      <c r="C35" s="48">
        <v>390986</v>
      </c>
      <c r="D35" s="48">
        <v>332356</v>
      </c>
      <c r="E35" s="48">
        <v>375404</v>
      </c>
      <c r="F35" s="48">
        <v>-136</v>
      </c>
      <c r="G35" s="48">
        <v>11543</v>
      </c>
      <c r="H35" s="48">
        <v>450380</v>
      </c>
      <c r="I35" s="31">
        <f t="shared" si="1"/>
        <v>1560533</v>
      </c>
      <c r="J35" s="32">
        <f t="shared" si="2"/>
        <v>0.25054644791234787</v>
      </c>
      <c r="K35" s="32">
        <f t="shared" si="3"/>
        <v>0.2129759511654031</v>
      </c>
      <c r="L35" s="32">
        <f t="shared" si="4"/>
        <v>0.24056139793262943</v>
      </c>
      <c r="M35" s="32">
        <f t="shared" si="5"/>
        <v>-8.71497110282192E-05</v>
      </c>
      <c r="N35" s="32">
        <f t="shared" si="6"/>
        <v>0.007396831723520105</v>
      </c>
      <c r="O35" s="32">
        <f t="shared" si="7"/>
        <v>0.2886065209771277</v>
      </c>
    </row>
    <row r="36" spans="1:15" s="38" customFormat="1" ht="12.75">
      <c r="A36" s="9">
        <v>34</v>
      </c>
      <c r="B36" s="60" t="s">
        <v>43</v>
      </c>
      <c r="C36" s="48">
        <v>654344</v>
      </c>
      <c r="D36" s="48">
        <v>108374</v>
      </c>
      <c r="E36" s="48">
        <v>309728</v>
      </c>
      <c r="F36" s="48">
        <v>114547</v>
      </c>
      <c r="G36" s="48">
        <v>47492</v>
      </c>
      <c r="H36" s="48">
        <v>302709</v>
      </c>
      <c r="I36" s="31">
        <f t="shared" si="1"/>
        <v>1537194</v>
      </c>
      <c r="J36" s="32">
        <f t="shared" si="2"/>
        <v>0.4256743130665355</v>
      </c>
      <c r="K36" s="32">
        <f t="shared" si="3"/>
        <v>0.07050118592708532</v>
      </c>
      <c r="L36" s="32">
        <f t="shared" si="4"/>
        <v>0.20148920695761238</v>
      </c>
      <c r="M36" s="32">
        <f t="shared" si="5"/>
        <v>0.07451694451058227</v>
      </c>
      <c r="N36" s="32">
        <f t="shared" si="6"/>
        <v>0.030895254600265157</v>
      </c>
      <c r="O36" s="32">
        <f t="shared" si="7"/>
        <v>0.19692309493791935</v>
      </c>
    </row>
    <row r="37" spans="1:15" ht="12.75">
      <c r="A37" s="10">
        <v>35</v>
      </c>
      <c r="B37" s="62" t="s">
        <v>44</v>
      </c>
      <c r="C37" s="49">
        <v>2402310</v>
      </c>
      <c r="D37" s="49">
        <v>246299</v>
      </c>
      <c r="E37" s="49">
        <v>97730</v>
      </c>
      <c r="F37" s="49">
        <v>1026548</v>
      </c>
      <c r="G37" s="49">
        <v>24267</v>
      </c>
      <c r="H37" s="49">
        <v>1062</v>
      </c>
      <c r="I37" s="2">
        <f t="shared" si="1"/>
        <v>3798216</v>
      </c>
      <c r="J37" s="17">
        <f t="shared" si="2"/>
        <v>0.6324837765940642</v>
      </c>
      <c r="K37" s="17">
        <f t="shared" si="3"/>
        <v>0.06484596979213399</v>
      </c>
      <c r="L37" s="17">
        <f t="shared" si="4"/>
        <v>0.025730500845660174</v>
      </c>
      <c r="M37" s="17">
        <f t="shared" si="5"/>
        <v>0.27027109569334656</v>
      </c>
      <c r="N37" s="17">
        <f t="shared" si="6"/>
        <v>0.006389052123417942</v>
      </c>
      <c r="O37" s="17">
        <f t="shared" si="7"/>
        <v>0.00027960495137717287</v>
      </c>
    </row>
    <row r="38" spans="1:15" ht="12.75">
      <c r="A38" s="55">
        <v>36</v>
      </c>
      <c r="B38" s="61" t="s">
        <v>132</v>
      </c>
      <c r="C38" s="51">
        <v>6771537</v>
      </c>
      <c r="D38" s="51">
        <v>3228651</v>
      </c>
      <c r="E38" s="51">
        <v>11078743</v>
      </c>
      <c r="F38" s="51">
        <v>147295</v>
      </c>
      <c r="G38" s="51">
        <v>450235</v>
      </c>
      <c r="H38" s="51">
        <v>659395</v>
      </c>
      <c r="I38" s="33">
        <f t="shared" si="1"/>
        <v>22335856</v>
      </c>
      <c r="J38" s="34">
        <f t="shared" si="2"/>
        <v>0.3031689047422225</v>
      </c>
      <c r="K38" s="34">
        <f t="shared" si="3"/>
        <v>0.14455013499370697</v>
      </c>
      <c r="L38" s="34">
        <f t="shared" si="4"/>
        <v>0.49600709281077027</v>
      </c>
      <c r="M38" s="34">
        <f t="shared" si="5"/>
        <v>0.006594553618182352</v>
      </c>
      <c r="N38" s="34">
        <f t="shared" si="6"/>
        <v>0.020157499224565202</v>
      </c>
      <c r="O38" s="34">
        <f t="shared" si="7"/>
        <v>0.029521814610552647</v>
      </c>
    </row>
    <row r="39" spans="1:15" s="38" customFormat="1" ht="12.75">
      <c r="A39" s="9">
        <v>37</v>
      </c>
      <c r="B39" s="60" t="s">
        <v>45</v>
      </c>
      <c r="C39" s="48">
        <v>1524333</v>
      </c>
      <c r="D39" s="48">
        <v>158333</v>
      </c>
      <c r="E39" s="48">
        <v>428657</v>
      </c>
      <c r="F39" s="48">
        <v>273583</v>
      </c>
      <c r="G39" s="48">
        <v>170244</v>
      </c>
      <c r="H39" s="48">
        <v>2214399</v>
      </c>
      <c r="I39" s="31">
        <f t="shared" si="1"/>
        <v>4769549</v>
      </c>
      <c r="J39" s="32">
        <f t="shared" si="2"/>
        <v>0.3195968843175738</v>
      </c>
      <c r="K39" s="32">
        <f t="shared" si="3"/>
        <v>0.033196639766149796</v>
      </c>
      <c r="L39" s="32">
        <f t="shared" si="4"/>
        <v>0.0898736966534991</v>
      </c>
      <c r="M39" s="32">
        <f t="shared" si="5"/>
        <v>0.05736035000374249</v>
      </c>
      <c r="N39" s="32">
        <f t="shared" si="6"/>
        <v>0.035693940873654934</v>
      </c>
      <c r="O39" s="32">
        <f t="shared" si="7"/>
        <v>0.46427848838537983</v>
      </c>
    </row>
    <row r="40" spans="1:15" s="38" customFormat="1" ht="12.75">
      <c r="A40" s="9">
        <v>38</v>
      </c>
      <c r="B40" s="60" t="s">
        <v>133</v>
      </c>
      <c r="C40" s="48">
        <v>5790227</v>
      </c>
      <c r="D40" s="48">
        <v>330638</v>
      </c>
      <c r="E40" s="48">
        <v>151671</v>
      </c>
      <c r="F40" s="48">
        <v>6322</v>
      </c>
      <c r="G40" s="48">
        <v>2780</v>
      </c>
      <c r="H40" s="48">
        <v>0</v>
      </c>
      <c r="I40" s="31">
        <f t="shared" si="1"/>
        <v>6281638</v>
      </c>
      <c r="J40" s="32">
        <f t="shared" si="2"/>
        <v>0.9217702452767893</v>
      </c>
      <c r="K40" s="32">
        <f t="shared" si="3"/>
        <v>0.0526356342087844</v>
      </c>
      <c r="L40" s="32">
        <f t="shared" si="4"/>
        <v>0.024145135393029652</v>
      </c>
      <c r="M40" s="32">
        <f t="shared" si="5"/>
        <v>0.0010064253941408276</v>
      </c>
      <c r="N40" s="32">
        <f t="shared" si="6"/>
        <v>0.0004425597272558527</v>
      </c>
      <c r="O40" s="32">
        <f t="shared" si="7"/>
        <v>0</v>
      </c>
    </row>
    <row r="41" spans="1:15" s="38" customFormat="1" ht="12.75">
      <c r="A41" s="9">
        <v>39</v>
      </c>
      <c r="B41" s="60" t="s">
        <v>46</v>
      </c>
      <c r="C41" s="48">
        <v>1208000</v>
      </c>
      <c r="D41" s="48">
        <v>28866</v>
      </c>
      <c r="E41" s="48">
        <v>98697</v>
      </c>
      <c r="F41" s="48">
        <v>13988</v>
      </c>
      <c r="G41" s="48">
        <v>1514</v>
      </c>
      <c r="H41" s="48">
        <v>0</v>
      </c>
      <c r="I41" s="31">
        <f t="shared" si="1"/>
        <v>1351065</v>
      </c>
      <c r="J41" s="32">
        <f t="shared" si="2"/>
        <v>0.8941094617949543</v>
      </c>
      <c r="K41" s="32">
        <f t="shared" si="3"/>
        <v>0.021365367321335392</v>
      </c>
      <c r="L41" s="32">
        <f t="shared" si="4"/>
        <v>0.07305125956190117</v>
      </c>
      <c r="M41" s="32">
        <f t="shared" si="5"/>
        <v>0.01035331386720846</v>
      </c>
      <c r="N41" s="32">
        <f t="shared" si="6"/>
        <v>0.0011205974546006298</v>
      </c>
      <c r="O41" s="32">
        <f t="shared" si="7"/>
        <v>0</v>
      </c>
    </row>
    <row r="42" spans="1:15" ht="12.75">
      <c r="A42" s="10">
        <v>40</v>
      </c>
      <c r="B42" s="62" t="s">
        <v>47</v>
      </c>
      <c r="C42" s="49">
        <v>926553</v>
      </c>
      <c r="D42" s="49">
        <v>178273</v>
      </c>
      <c r="E42" s="49">
        <v>175913</v>
      </c>
      <c r="F42" s="49">
        <v>508405</v>
      </c>
      <c r="G42" s="49">
        <v>275618</v>
      </c>
      <c r="H42" s="49">
        <v>5319</v>
      </c>
      <c r="I42" s="2">
        <f t="shared" si="1"/>
        <v>2070081</v>
      </c>
      <c r="J42" s="17">
        <f t="shared" si="2"/>
        <v>0.4475926304333019</v>
      </c>
      <c r="K42" s="17">
        <f t="shared" si="3"/>
        <v>0.08611885235408663</v>
      </c>
      <c r="L42" s="17">
        <f t="shared" si="4"/>
        <v>0.08497880034645987</v>
      </c>
      <c r="M42" s="17">
        <f t="shared" si="5"/>
        <v>0.2455966698887628</v>
      </c>
      <c r="N42" s="17">
        <f t="shared" si="6"/>
        <v>0.13314358230426732</v>
      </c>
      <c r="O42" s="17">
        <f t="shared" si="7"/>
        <v>0.0025694646731214865</v>
      </c>
    </row>
    <row r="43" spans="1:15" ht="12.75">
      <c r="A43" s="55">
        <v>41</v>
      </c>
      <c r="B43" s="61" t="s">
        <v>48</v>
      </c>
      <c r="C43" s="51">
        <v>416627</v>
      </c>
      <c r="D43" s="51">
        <v>26915</v>
      </c>
      <c r="E43" s="51">
        <v>57870</v>
      </c>
      <c r="F43" s="51">
        <v>276104</v>
      </c>
      <c r="G43" s="51">
        <v>128357</v>
      </c>
      <c r="H43" s="51">
        <v>0</v>
      </c>
      <c r="I43" s="33">
        <f t="shared" si="1"/>
        <v>905873</v>
      </c>
      <c r="J43" s="34">
        <f t="shared" si="2"/>
        <v>0.4599176705785469</v>
      </c>
      <c r="K43" s="34">
        <f t="shared" si="3"/>
        <v>0.02971167039971387</v>
      </c>
      <c r="L43" s="34">
        <f t="shared" si="4"/>
        <v>0.06388312710501362</v>
      </c>
      <c r="M43" s="34">
        <f t="shared" si="5"/>
        <v>0.3047932767617536</v>
      </c>
      <c r="N43" s="34">
        <f t="shared" si="6"/>
        <v>0.14169425515497205</v>
      </c>
      <c r="O43" s="34">
        <f t="shared" si="7"/>
        <v>0</v>
      </c>
    </row>
    <row r="44" spans="1:15" s="38" customFormat="1" ht="12.75">
      <c r="A44" s="9">
        <v>42</v>
      </c>
      <c r="B44" s="60" t="s">
        <v>49</v>
      </c>
      <c r="C44" s="48">
        <v>451535</v>
      </c>
      <c r="D44" s="48">
        <v>117706</v>
      </c>
      <c r="E44" s="48">
        <v>271893</v>
      </c>
      <c r="F44" s="48">
        <v>643479</v>
      </c>
      <c r="G44" s="48">
        <v>1989</v>
      </c>
      <c r="H44" s="48">
        <v>11096</v>
      </c>
      <c r="I44" s="31">
        <f t="shared" si="1"/>
        <v>1497698</v>
      </c>
      <c r="J44" s="32">
        <f t="shared" si="2"/>
        <v>0.30148601386928475</v>
      </c>
      <c r="K44" s="32">
        <f t="shared" si="3"/>
        <v>0.07859127808142896</v>
      </c>
      <c r="L44" s="32">
        <f t="shared" si="4"/>
        <v>0.18154060431408736</v>
      </c>
      <c r="M44" s="32">
        <f t="shared" si="5"/>
        <v>0.42964536241618806</v>
      </c>
      <c r="N44" s="32">
        <f t="shared" si="6"/>
        <v>0.0013280380957976842</v>
      </c>
      <c r="O44" s="32">
        <f t="shared" si="7"/>
        <v>0.007408703223213225</v>
      </c>
    </row>
    <row r="45" spans="1:15" s="38" customFormat="1" ht="12.75">
      <c r="A45" s="9">
        <v>43</v>
      </c>
      <c r="B45" s="60" t="s">
        <v>50</v>
      </c>
      <c r="C45" s="48">
        <v>328583</v>
      </c>
      <c r="D45" s="48">
        <v>316219</v>
      </c>
      <c r="E45" s="48">
        <v>97957</v>
      </c>
      <c r="F45" s="48">
        <v>47306</v>
      </c>
      <c r="G45" s="48">
        <v>69468</v>
      </c>
      <c r="H45" s="48">
        <v>72649</v>
      </c>
      <c r="I45" s="31">
        <f t="shared" si="1"/>
        <v>932182</v>
      </c>
      <c r="J45" s="32">
        <f t="shared" si="2"/>
        <v>0.35248803345269486</v>
      </c>
      <c r="K45" s="32">
        <f t="shared" si="3"/>
        <v>0.339224529115559</v>
      </c>
      <c r="L45" s="32">
        <f t="shared" si="4"/>
        <v>0.10508355664451792</v>
      </c>
      <c r="M45" s="32">
        <f t="shared" si="5"/>
        <v>0.050747600790403594</v>
      </c>
      <c r="N45" s="32">
        <f t="shared" si="6"/>
        <v>0.07452192812133253</v>
      </c>
      <c r="O45" s="32">
        <f t="shared" si="7"/>
        <v>0.07793435187549212</v>
      </c>
    </row>
    <row r="46" spans="1:15" s="38" customFormat="1" ht="12.75">
      <c r="A46" s="9">
        <v>44</v>
      </c>
      <c r="B46" s="60" t="s">
        <v>134</v>
      </c>
      <c r="C46" s="48">
        <v>827002</v>
      </c>
      <c r="D46" s="48">
        <v>6710211</v>
      </c>
      <c r="E46" s="48">
        <v>0</v>
      </c>
      <c r="F46" s="48">
        <v>46803</v>
      </c>
      <c r="G46" s="48">
        <v>97682</v>
      </c>
      <c r="H46" s="48">
        <v>669891</v>
      </c>
      <c r="I46" s="31">
        <f t="shared" si="1"/>
        <v>8351589</v>
      </c>
      <c r="J46" s="32">
        <f t="shared" si="2"/>
        <v>0.09902331161171844</v>
      </c>
      <c r="K46" s="32">
        <f t="shared" si="3"/>
        <v>0.8034651848887678</v>
      </c>
      <c r="L46" s="32">
        <f t="shared" si="4"/>
        <v>0</v>
      </c>
      <c r="M46" s="32">
        <f t="shared" si="5"/>
        <v>0.005604083246912654</v>
      </c>
      <c r="N46" s="32">
        <f t="shared" si="6"/>
        <v>0.011696217330618161</v>
      </c>
      <c r="O46" s="32">
        <f t="shared" si="7"/>
        <v>0.08021120292198287</v>
      </c>
    </row>
    <row r="47" spans="1:15" ht="12.75">
      <c r="A47" s="10">
        <v>45</v>
      </c>
      <c r="B47" s="62" t="s">
        <v>135</v>
      </c>
      <c r="C47" s="49">
        <v>2047553</v>
      </c>
      <c r="D47" s="49">
        <v>856954</v>
      </c>
      <c r="E47" s="49">
        <v>4700</v>
      </c>
      <c r="F47" s="49">
        <v>64046</v>
      </c>
      <c r="G47" s="49">
        <v>265916</v>
      </c>
      <c r="H47" s="49">
        <v>3878458</v>
      </c>
      <c r="I47" s="2">
        <f t="shared" si="1"/>
        <v>7117627</v>
      </c>
      <c r="J47" s="17">
        <f t="shared" si="2"/>
        <v>0.2876735462535477</v>
      </c>
      <c r="K47" s="17">
        <f t="shared" si="3"/>
        <v>0.12039883517357682</v>
      </c>
      <c r="L47" s="17">
        <f t="shared" si="4"/>
        <v>0.0006603324394492715</v>
      </c>
      <c r="M47" s="17">
        <f t="shared" si="5"/>
        <v>0.008998223705737881</v>
      </c>
      <c r="N47" s="17">
        <f t="shared" si="6"/>
        <v>0.03736020446140265</v>
      </c>
      <c r="O47" s="17">
        <f t="shared" si="7"/>
        <v>0.5449088579662856</v>
      </c>
    </row>
    <row r="48" spans="1:15" ht="12.75">
      <c r="A48" s="55">
        <v>46</v>
      </c>
      <c r="B48" s="61" t="s">
        <v>51</v>
      </c>
      <c r="C48" s="51">
        <v>304882</v>
      </c>
      <c r="D48" s="51">
        <v>29700</v>
      </c>
      <c r="E48" s="51">
        <v>102682</v>
      </c>
      <c r="F48" s="51">
        <v>93506</v>
      </c>
      <c r="G48" s="51">
        <v>20</v>
      </c>
      <c r="H48" s="51">
        <v>85667</v>
      </c>
      <c r="I48" s="33">
        <f t="shared" si="1"/>
        <v>616457</v>
      </c>
      <c r="J48" s="34">
        <f t="shared" si="2"/>
        <v>0.4945713975183995</v>
      </c>
      <c r="K48" s="34">
        <f t="shared" si="3"/>
        <v>0.048178542866736854</v>
      </c>
      <c r="L48" s="34">
        <f t="shared" si="4"/>
        <v>0.16656798446606982</v>
      </c>
      <c r="M48" s="34">
        <f t="shared" si="5"/>
        <v>0.15168292354535678</v>
      </c>
      <c r="N48" s="34">
        <f t="shared" si="6"/>
        <v>3.244346320992381E-05</v>
      </c>
      <c r="O48" s="34">
        <f t="shared" si="7"/>
        <v>0.13896670814022713</v>
      </c>
    </row>
    <row r="49" spans="1:15" s="38" customFormat="1" ht="12.75">
      <c r="A49" s="9">
        <v>47</v>
      </c>
      <c r="B49" s="60" t="s">
        <v>52</v>
      </c>
      <c r="C49" s="48">
        <v>1682504</v>
      </c>
      <c r="D49" s="48">
        <v>94868</v>
      </c>
      <c r="E49" s="48">
        <v>482897</v>
      </c>
      <c r="F49" s="48">
        <v>206553</v>
      </c>
      <c r="G49" s="48">
        <v>116279</v>
      </c>
      <c r="H49" s="48">
        <v>349458</v>
      </c>
      <c r="I49" s="31">
        <f t="shared" si="1"/>
        <v>2932559</v>
      </c>
      <c r="J49" s="32">
        <f t="shared" si="2"/>
        <v>0.5737323613949455</v>
      </c>
      <c r="K49" s="32">
        <f t="shared" si="3"/>
        <v>0.032349903275603324</v>
      </c>
      <c r="L49" s="32">
        <f t="shared" si="4"/>
        <v>0.16466744573595962</v>
      </c>
      <c r="M49" s="32">
        <f t="shared" si="5"/>
        <v>0.07043438853233644</v>
      </c>
      <c r="N49" s="32">
        <f t="shared" si="6"/>
        <v>0.03965103515393893</v>
      </c>
      <c r="O49" s="32">
        <f t="shared" si="7"/>
        <v>0.11916486590721619</v>
      </c>
    </row>
    <row r="50" spans="1:15" s="38" customFormat="1" ht="12.75">
      <c r="A50" s="9">
        <v>48</v>
      </c>
      <c r="B50" s="60" t="s">
        <v>53</v>
      </c>
      <c r="C50" s="48">
        <v>895803</v>
      </c>
      <c r="D50" s="48">
        <v>134054</v>
      </c>
      <c r="E50" s="48">
        <v>405316</v>
      </c>
      <c r="F50" s="48">
        <v>0</v>
      </c>
      <c r="G50" s="48">
        <v>0</v>
      </c>
      <c r="H50" s="48">
        <v>42277</v>
      </c>
      <c r="I50" s="31">
        <f t="shared" si="1"/>
        <v>1477450</v>
      </c>
      <c r="J50" s="32">
        <f t="shared" si="2"/>
        <v>0.6063169650411181</v>
      </c>
      <c r="K50" s="32">
        <f t="shared" si="3"/>
        <v>0.09073335815086805</v>
      </c>
      <c r="L50" s="32">
        <f t="shared" si="4"/>
        <v>0.2743348336661139</v>
      </c>
      <c r="M50" s="32">
        <f t="shared" si="5"/>
        <v>0</v>
      </c>
      <c r="N50" s="32">
        <f t="shared" si="6"/>
        <v>0</v>
      </c>
      <c r="O50" s="32">
        <f t="shared" si="7"/>
        <v>0.028614843141899896</v>
      </c>
    </row>
    <row r="51" spans="1:15" s="38" customFormat="1" ht="12.75">
      <c r="A51" s="9">
        <v>49</v>
      </c>
      <c r="B51" s="60" t="s">
        <v>54</v>
      </c>
      <c r="C51" s="48">
        <v>644347</v>
      </c>
      <c r="D51" s="48">
        <v>285762</v>
      </c>
      <c r="E51" s="48">
        <v>4310</v>
      </c>
      <c r="F51" s="48">
        <v>7678</v>
      </c>
      <c r="G51" s="48">
        <v>17034</v>
      </c>
      <c r="H51" s="48">
        <v>0</v>
      </c>
      <c r="I51" s="31">
        <f t="shared" si="1"/>
        <v>959131</v>
      </c>
      <c r="J51" s="32">
        <f t="shared" si="2"/>
        <v>0.6718029132621092</v>
      </c>
      <c r="K51" s="32">
        <f t="shared" si="3"/>
        <v>0.2979384463644695</v>
      </c>
      <c r="L51" s="32">
        <f t="shared" si="4"/>
        <v>0.004493651023687067</v>
      </c>
      <c r="M51" s="32">
        <f t="shared" si="5"/>
        <v>0.008005163006930232</v>
      </c>
      <c r="N51" s="32">
        <f t="shared" si="6"/>
        <v>0.01775982634280406</v>
      </c>
      <c r="O51" s="32">
        <f t="shared" si="7"/>
        <v>0</v>
      </c>
    </row>
    <row r="52" spans="1:15" ht="12.75">
      <c r="A52" s="10">
        <v>50</v>
      </c>
      <c r="B52" s="62" t="s">
        <v>55</v>
      </c>
      <c r="C52" s="49">
        <v>1090255</v>
      </c>
      <c r="D52" s="49">
        <v>145793</v>
      </c>
      <c r="E52" s="49">
        <v>114076</v>
      </c>
      <c r="F52" s="49">
        <v>711002</v>
      </c>
      <c r="G52" s="49">
        <v>32431</v>
      </c>
      <c r="H52" s="49">
        <v>114104</v>
      </c>
      <c r="I52" s="2">
        <f t="shared" si="1"/>
        <v>2207661</v>
      </c>
      <c r="J52" s="17">
        <f t="shared" si="2"/>
        <v>0.4938507316114204</v>
      </c>
      <c r="K52" s="17">
        <f t="shared" si="3"/>
        <v>0.06603957763442847</v>
      </c>
      <c r="L52" s="17">
        <f t="shared" si="4"/>
        <v>0.05167278853048543</v>
      </c>
      <c r="M52" s="17">
        <f t="shared" si="5"/>
        <v>0.3220612222619324</v>
      </c>
      <c r="N52" s="17">
        <f t="shared" si="6"/>
        <v>0.014690208324557077</v>
      </c>
      <c r="O52" s="17">
        <f t="shared" si="7"/>
        <v>0.05168547163717618</v>
      </c>
    </row>
    <row r="53" spans="1:15" ht="12.75">
      <c r="A53" s="55">
        <v>51</v>
      </c>
      <c r="B53" s="61" t="s">
        <v>56</v>
      </c>
      <c r="C53" s="51">
        <v>1563289</v>
      </c>
      <c r="D53" s="51">
        <v>159926</v>
      </c>
      <c r="E53" s="51">
        <v>126002</v>
      </c>
      <c r="F53" s="51">
        <v>12715</v>
      </c>
      <c r="G53" s="51">
        <v>95856</v>
      </c>
      <c r="H53" s="51">
        <v>302233</v>
      </c>
      <c r="I53" s="33">
        <f t="shared" si="1"/>
        <v>2260021</v>
      </c>
      <c r="J53" s="34">
        <f t="shared" si="2"/>
        <v>0.6917143690257745</v>
      </c>
      <c r="K53" s="34">
        <f t="shared" si="3"/>
        <v>0.07076305928130756</v>
      </c>
      <c r="L53" s="34">
        <f t="shared" si="4"/>
        <v>0.055752579290192436</v>
      </c>
      <c r="M53" s="34">
        <f t="shared" si="5"/>
        <v>0.005626053917198114</v>
      </c>
      <c r="N53" s="34">
        <f t="shared" si="6"/>
        <v>0.042413765181827955</v>
      </c>
      <c r="O53" s="34">
        <f t="shared" si="7"/>
        <v>0.13373017330369938</v>
      </c>
    </row>
    <row r="54" spans="1:15" s="38" customFormat="1" ht="12.75">
      <c r="A54" s="9">
        <v>52</v>
      </c>
      <c r="B54" s="60" t="s">
        <v>136</v>
      </c>
      <c r="C54" s="48">
        <v>5507484</v>
      </c>
      <c r="D54" s="48">
        <v>1302194</v>
      </c>
      <c r="E54" s="48">
        <v>283166</v>
      </c>
      <c r="F54" s="48">
        <v>437202</v>
      </c>
      <c r="G54" s="48">
        <v>1031564</v>
      </c>
      <c r="H54" s="48">
        <v>2426252</v>
      </c>
      <c r="I54" s="31">
        <f t="shared" si="1"/>
        <v>10987862</v>
      </c>
      <c r="J54" s="32">
        <f t="shared" si="2"/>
        <v>0.5012334519672708</v>
      </c>
      <c r="K54" s="32">
        <f t="shared" si="3"/>
        <v>0.1185120453824411</v>
      </c>
      <c r="L54" s="32">
        <f t="shared" si="4"/>
        <v>0.025770800543363212</v>
      </c>
      <c r="M54" s="32">
        <f t="shared" si="5"/>
        <v>0.03978954231496537</v>
      </c>
      <c r="N54" s="32">
        <f t="shared" si="6"/>
        <v>0.09388214012880759</v>
      </c>
      <c r="O54" s="32">
        <f t="shared" si="7"/>
        <v>0.22081201966315195</v>
      </c>
    </row>
    <row r="55" spans="1:15" s="38" customFormat="1" ht="12.75">
      <c r="A55" s="9">
        <v>53</v>
      </c>
      <c r="B55" s="60" t="s">
        <v>57</v>
      </c>
      <c r="C55" s="48">
        <v>1672565</v>
      </c>
      <c r="D55" s="48">
        <v>308731</v>
      </c>
      <c r="E55" s="48">
        <v>572644</v>
      </c>
      <c r="F55" s="48">
        <v>729054</v>
      </c>
      <c r="G55" s="48">
        <v>113840</v>
      </c>
      <c r="H55" s="48">
        <v>114552</v>
      </c>
      <c r="I55" s="31">
        <f t="shared" si="1"/>
        <v>3511386</v>
      </c>
      <c r="J55" s="32">
        <f t="shared" si="2"/>
        <v>0.4763261572495875</v>
      </c>
      <c r="K55" s="32">
        <f t="shared" si="3"/>
        <v>0.08792283161122133</v>
      </c>
      <c r="L55" s="32">
        <f t="shared" si="4"/>
        <v>0.16308204224770503</v>
      </c>
      <c r="M55" s="32">
        <f t="shared" si="5"/>
        <v>0.20762570677219763</v>
      </c>
      <c r="N55" s="32">
        <f t="shared" si="6"/>
        <v>0.03242024659208643</v>
      </c>
      <c r="O55" s="32">
        <f t="shared" si="7"/>
        <v>0.03262301552720208</v>
      </c>
    </row>
    <row r="56" spans="1:15" s="38" customFormat="1" ht="12.75">
      <c r="A56" s="9">
        <v>54</v>
      </c>
      <c r="B56" s="60" t="s">
        <v>58</v>
      </c>
      <c r="C56" s="48">
        <v>617412</v>
      </c>
      <c r="D56" s="48">
        <v>84614</v>
      </c>
      <c r="E56" s="48">
        <v>46500</v>
      </c>
      <c r="F56" s="48">
        <v>41</v>
      </c>
      <c r="G56" s="48">
        <v>0</v>
      </c>
      <c r="H56" s="48">
        <v>34412</v>
      </c>
      <c r="I56" s="31">
        <f t="shared" si="1"/>
        <v>782979</v>
      </c>
      <c r="J56" s="32">
        <f t="shared" si="2"/>
        <v>0.7885422214388892</v>
      </c>
      <c r="K56" s="32">
        <f t="shared" si="3"/>
        <v>0.10806675530250492</v>
      </c>
      <c r="L56" s="32">
        <f t="shared" si="4"/>
        <v>0.05938856597686528</v>
      </c>
      <c r="M56" s="32">
        <f t="shared" si="5"/>
        <v>5.236411193659089E-05</v>
      </c>
      <c r="N56" s="32">
        <f t="shared" si="6"/>
        <v>0</v>
      </c>
      <c r="O56" s="32">
        <f t="shared" si="7"/>
        <v>0.04395009316980404</v>
      </c>
    </row>
    <row r="57" spans="1:15" ht="12.75">
      <c r="A57" s="10">
        <v>55</v>
      </c>
      <c r="B57" s="62" t="s">
        <v>137</v>
      </c>
      <c r="C57" s="49">
        <v>2380062</v>
      </c>
      <c r="D57" s="49">
        <v>83364</v>
      </c>
      <c r="E57" s="49">
        <v>548830</v>
      </c>
      <c r="F57" s="49">
        <v>26482</v>
      </c>
      <c r="G57" s="49">
        <v>0</v>
      </c>
      <c r="H57" s="49">
        <v>517385</v>
      </c>
      <c r="I57" s="2">
        <f t="shared" si="1"/>
        <v>3556123</v>
      </c>
      <c r="J57" s="17">
        <f t="shared" si="2"/>
        <v>0.669285623697493</v>
      </c>
      <c r="K57" s="17">
        <f t="shared" si="3"/>
        <v>0.023442383742069663</v>
      </c>
      <c r="L57" s="17">
        <f t="shared" si="4"/>
        <v>0.15433380678902275</v>
      </c>
      <c r="M57" s="17">
        <f t="shared" si="5"/>
        <v>0.007446874025448501</v>
      </c>
      <c r="N57" s="17">
        <f t="shared" si="6"/>
        <v>0</v>
      </c>
      <c r="O57" s="17">
        <f t="shared" si="7"/>
        <v>0.14549131174596605</v>
      </c>
    </row>
    <row r="58" spans="1:15" ht="12.75">
      <c r="A58" s="55">
        <v>56</v>
      </c>
      <c r="B58" s="61" t="s">
        <v>59</v>
      </c>
      <c r="C58" s="51">
        <v>249050</v>
      </c>
      <c r="D58" s="51">
        <v>228182</v>
      </c>
      <c r="E58" s="51">
        <v>16289</v>
      </c>
      <c r="F58" s="51">
        <v>18869</v>
      </c>
      <c r="G58" s="51">
        <v>0</v>
      </c>
      <c r="H58" s="51">
        <v>0</v>
      </c>
      <c r="I58" s="33">
        <f t="shared" si="1"/>
        <v>512390</v>
      </c>
      <c r="J58" s="34">
        <f t="shared" si="2"/>
        <v>0.48605554362887643</v>
      </c>
      <c r="K58" s="34">
        <f t="shared" si="3"/>
        <v>0.44532875348855366</v>
      </c>
      <c r="L58" s="34">
        <f t="shared" si="4"/>
        <v>0.03179023790472101</v>
      </c>
      <c r="M58" s="34">
        <f t="shared" si="5"/>
        <v>0.0368254649778489</v>
      </c>
      <c r="N58" s="34">
        <f t="shared" si="6"/>
        <v>0</v>
      </c>
      <c r="O58" s="34">
        <f t="shared" si="7"/>
        <v>0</v>
      </c>
    </row>
    <row r="59" spans="1:15" s="38" customFormat="1" ht="12.75">
      <c r="A59" s="9">
        <v>57</v>
      </c>
      <c r="B59" s="60" t="s">
        <v>138</v>
      </c>
      <c r="C59" s="48">
        <v>750069</v>
      </c>
      <c r="D59" s="48">
        <v>474899</v>
      </c>
      <c r="E59" s="48">
        <v>5912</v>
      </c>
      <c r="F59" s="48">
        <v>542837</v>
      </c>
      <c r="G59" s="48">
        <v>450</v>
      </c>
      <c r="H59" s="48">
        <v>144093</v>
      </c>
      <c r="I59" s="31">
        <f t="shared" si="1"/>
        <v>1918260</v>
      </c>
      <c r="J59" s="32">
        <f t="shared" si="2"/>
        <v>0.39101529511119454</v>
      </c>
      <c r="K59" s="32">
        <f t="shared" si="3"/>
        <v>0.24756758729265063</v>
      </c>
      <c r="L59" s="32">
        <f t="shared" si="4"/>
        <v>0.00308195969263812</v>
      </c>
      <c r="M59" s="32">
        <f t="shared" si="5"/>
        <v>0.2829840584696548</v>
      </c>
      <c r="N59" s="32">
        <f t="shared" si="6"/>
        <v>0.000234587595007976</v>
      </c>
      <c r="O59" s="32">
        <f t="shared" si="7"/>
        <v>0.07511651183885396</v>
      </c>
    </row>
    <row r="60" spans="1:15" s="38" customFormat="1" ht="12.75">
      <c r="A60" s="9">
        <v>58</v>
      </c>
      <c r="B60" s="60" t="s">
        <v>60</v>
      </c>
      <c r="C60" s="48">
        <v>1432661</v>
      </c>
      <c r="D60" s="48">
        <v>378453</v>
      </c>
      <c r="E60" s="48">
        <v>50394</v>
      </c>
      <c r="F60" s="48">
        <v>336987</v>
      </c>
      <c r="G60" s="48">
        <v>66003</v>
      </c>
      <c r="H60" s="48">
        <v>129612</v>
      </c>
      <c r="I60" s="31">
        <f t="shared" si="1"/>
        <v>2394110</v>
      </c>
      <c r="J60" s="32">
        <f t="shared" si="2"/>
        <v>0.598410682884245</v>
      </c>
      <c r="K60" s="32">
        <f t="shared" si="3"/>
        <v>0.15807669655947304</v>
      </c>
      <c r="L60" s="32">
        <f t="shared" si="4"/>
        <v>0.021049158142274163</v>
      </c>
      <c r="M60" s="32">
        <f t="shared" si="5"/>
        <v>0.1407566903776351</v>
      </c>
      <c r="N60" s="32">
        <f t="shared" si="6"/>
        <v>0.027568908696759965</v>
      </c>
      <c r="O60" s="32">
        <f t="shared" si="7"/>
        <v>0.05413786333961263</v>
      </c>
    </row>
    <row r="61" spans="1:15" s="38" customFormat="1" ht="12.75">
      <c r="A61" s="9">
        <v>59</v>
      </c>
      <c r="B61" s="60" t="s">
        <v>61</v>
      </c>
      <c r="C61" s="48">
        <v>300925</v>
      </c>
      <c r="D61" s="48">
        <v>78304</v>
      </c>
      <c r="E61" s="48">
        <v>16377</v>
      </c>
      <c r="F61" s="48">
        <v>692</v>
      </c>
      <c r="G61" s="48">
        <v>92326</v>
      </c>
      <c r="H61" s="48">
        <v>6358</v>
      </c>
      <c r="I61" s="31">
        <f t="shared" si="1"/>
        <v>494982</v>
      </c>
      <c r="J61" s="32">
        <f t="shared" si="2"/>
        <v>0.6079514002529385</v>
      </c>
      <c r="K61" s="32">
        <f t="shared" si="3"/>
        <v>0.15819565155904658</v>
      </c>
      <c r="L61" s="32">
        <f t="shared" si="4"/>
        <v>0.03308605161399809</v>
      </c>
      <c r="M61" s="32">
        <f t="shared" si="5"/>
        <v>0.001398030635457451</v>
      </c>
      <c r="N61" s="32">
        <f t="shared" si="6"/>
        <v>0.18652395440642286</v>
      </c>
      <c r="O61" s="32">
        <f t="shared" si="7"/>
        <v>0.012844911532136523</v>
      </c>
    </row>
    <row r="62" spans="1:15" ht="12.75">
      <c r="A62" s="10">
        <v>60</v>
      </c>
      <c r="B62" s="62" t="s">
        <v>62</v>
      </c>
      <c r="C62" s="49">
        <v>778057</v>
      </c>
      <c r="D62" s="49">
        <v>404372</v>
      </c>
      <c r="E62" s="49">
        <v>107319</v>
      </c>
      <c r="F62" s="49">
        <v>181850</v>
      </c>
      <c r="G62" s="49">
        <v>207042</v>
      </c>
      <c r="H62" s="49">
        <v>980060</v>
      </c>
      <c r="I62" s="2">
        <f t="shared" si="1"/>
        <v>2658700</v>
      </c>
      <c r="J62" s="17">
        <f t="shared" si="2"/>
        <v>0.29264565389099934</v>
      </c>
      <c r="K62" s="17">
        <f t="shared" si="3"/>
        <v>0.15209388046789785</v>
      </c>
      <c r="L62" s="17">
        <f t="shared" si="4"/>
        <v>0.040365216083048105</v>
      </c>
      <c r="M62" s="17">
        <f t="shared" si="5"/>
        <v>0.06839808929175913</v>
      </c>
      <c r="N62" s="17">
        <f t="shared" si="6"/>
        <v>0.07787339677285891</v>
      </c>
      <c r="O62" s="17">
        <f t="shared" si="7"/>
        <v>0.3686237634934366</v>
      </c>
    </row>
    <row r="63" spans="1:15" ht="12.75">
      <c r="A63" s="55">
        <v>61</v>
      </c>
      <c r="B63" s="61" t="s">
        <v>63</v>
      </c>
      <c r="C63" s="51">
        <v>1192407</v>
      </c>
      <c r="D63" s="51">
        <v>136770</v>
      </c>
      <c r="E63" s="51">
        <v>89364</v>
      </c>
      <c r="F63" s="51">
        <v>75780</v>
      </c>
      <c r="G63" s="51">
        <v>85651</v>
      </c>
      <c r="H63" s="51">
        <v>0</v>
      </c>
      <c r="I63" s="33">
        <f t="shared" si="1"/>
        <v>1579972</v>
      </c>
      <c r="J63" s="34">
        <f t="shared" si="2"/>
        <v>0.7547013491378328</v>
      </c>
      <c r="K63" s="34">
        <f t="shared" si="3"/>
        <v>0.08656482519943391</v>
      </c>
      <c r="L63" s="34">
        <f t="shared" si="4"/>
        <v>0.056560496008790026</v>
      </c>
      <c r="M63" s="34">
        <f t="shared" si="5"/>
        <v>0.047962875291460864</v>
      </c>
      <c r="N63" s="34">
        <f t="shared" si="6"/>
        <v>0.054210454362482376</v>
      </c>
      <c r="O63" s="34">
        <f t="shared" si="7"/>
        <v>0</v>
      </c>
    </row>
    <row r="64" spans="1:15" s="38" customFormat="1" ht="12.75">
      <c r="A64" s="9">
        <v>62</v>
      </c>
      <c r="B64" s="60" t="s">
        <v>64</v>
      </c>
      <c r="C64" s="48">
        <v>152346</v>
      </c>
      <c r="D64" s="48">
        <v>34411</v>
      </c>
      <c r="E64" s="48">
        <v>59300</v>
      </c>
      <c r="F64" s="48">
        <v>30660</v>
      </c>
      <c r="G64" s="48">
        <v>0</v>
      </c>
      <c r="H64" s="48">
        <v>0</v>
      </c>
      <c r="I64" s="31">
        <f t="shared" si="1"/>
        <v>276717</v>
      </c>
      <c r="J64" s="32">
        <f t="shared" si="2"/>
        <v>0.5505480328277627</v>
      </c>
      <c r="K64" s="32">
        <f t="shared" si="3"/>
        <v>0.12435448490696271</v>
      </c>
      <c r="L64" s="32">
        <f t="shared" si="4"/>
        <v>0.2142983625870474</v>
      </c>
      <c r="M64" s="32">
        <f t="shared" si="5"/>
        <v>0.11079911967822721</v>
      </c>
      <c r="N64" s="32">
        <f t="shared" si="6"/>
        <v>0</v>
      </c>
      <c r="O64" s="32">
        <f t="shared" si="7"/>
        <v>0</v>
      </c>
    </row>
    <row r="65" spans="1:15" s="38" customFormat="1" ht="12.75">
      <c r="A65" s="9">
        <v>63</v>
      </c>
      <c r="B65" s="60" t="s">
        <v>65</v>
      </c>
      <c r="C65" s="48">
        <v>487045</v>
      </c>
      <c r="D65" s="48">
        <v>147908</v>
      </c>
      <c r="E65" s="48">
        <v>8059</v>
      </c>
      <c r="F65" s="48">
        <v>33867</v>
      </c>
      <c r="G65" s="48">
        <v>1641</v>
      </c>
      <c r="H65" s="48">
        <v>0</v>
      </c>
      <c r="I65" s="31">
        <f t="shared" si="1"/>
        <v>678520</v>
      </c>
      <c r="J65" s="32">
        <f t="shared" si="2"/>
        <v>0.7178049283735188</v>
      </c>
      <c r="K65" s="32">
        <f t="shared" si="3"/>
        <v>0.21798620527029416</v>
      </c>
      <c r="L65" s="32">
        <f t="shared" si="4"/>
        <v>0.011877321228556269</v>
      </c>
      <c r="M65" s="32">
        <f t="shared" si="5"/>
        <v>0.04991304604138419</v>
      </c>
      <c r="N65" s="32">
        <f t="shared" si="6"/>
        <v>0.0024184990862465366</v>
      </c>
      <c r="O65" s="32">
        <f t="shared" si="7"/>
        <v>0</v>
      </c>
    </row>
    <row r="66" spans="1:15" s="38" customFormat="1" ht="12.75">
      <c r="A66" s="9">
        <v>64</v>
      </c>
      <c r="B66" s="60" t="s">
        <v>66</v>
      </c>
      <c r="C66" s="48">
        <v>214990</v>
      </c>
      <c r="D66" s="48">
        <v>6910</v>
      </c>
      <c r="E66" s="48">
        <v>1665</v>
      </c>
      <c r="F66" s="48">
        <v>49380</v>
      </c>
      <c r="G66" s="48">
        <v>60511</v>
      </c>
      <c r="H66" s="48">
        <v>56</v>
      </c>
      <c r="I66" s="31">
        <f t="shared" si="1"/>
        <v>333512</v>
      </c>
      <c r="J66" s="32">
        <f t="shared" si="2"/>
        <v>0.644624481278035</v>
      </c>
      <c r="K66" s="32">
        <f t="shared" si="3"/>
        <v>0.020718894672455565</v>
      </c>
      <c r="L66" s="32">
        <f t="shared" si="4"/>
        <v>0.004992324114274749</v>
      </c>
      <c r="M66" s="32">
        <f t="shared" si="5"/>
        <v>0.14806063949722947</v>
      </c>
      <c r="N66" s="32">
        <f t="shared" si="6"/>
        <v>0.18143575043776536</v>
      </c>
      <c r="O66" s="32">
        <f t="shared" si="7"/>
        <v>0.00016791000023987142</v>
      </c>
    </row>
    <row r="67" spans="1:15" ht="12.75">
      <c r="A67" s="10">
        <v>65</v>
      </c>
      <c r="B67" s="62" t="s">
        <v>67</v>
      </c>
      <c r="C67" s="49">
        <v>1852837</v>
      </c>
      <c r="D67" s="49">
        <v>178809</v>
      </c>
      <c r="E67" s="49">
        <v>548529</v>
      </c>
      <c r="F67" s="49">
        <v>882896</v>
      </c>
      <c r="G67" s="49">
        <v>121534</v>
      </c>
      <c r="H67" s="49">
        <v>3035</v>
      </c>
      <c r="I67" s="2">
        <f t="shared" si="1"/>
        <v>3587640</v>
      </c>
      <c r="J67" s="17">
        <f t="shared" si="2"/>
        <v>0.516450089752595</v>
      </c>
      <c r="K67" s="17">
        <f t="shared" si="3"/>
        <v>0.04984028497842593</v>
      </c>
      <c r="L67" s="17">
        <f t="shared" si="4"/>
        <v>0.15289410308726628</v>
      </c>
      <c r="M67" s="17">
        <f t="shared" si="5"/>
        <v>0.24609381097323033</v>
      </c>
      <c r="N67" s="17">
        <f t="shared" si="6"/>
        <v>0.03387575119019746</v>
      </c>
      <c r="O67" s="17">
        <f t="shared" si="7"/>
        <v>0.0008459600182850008</v>
      </c>
    </row>
    <row r="68" spans="1:15" ht="12.75">
      <c r="A68" s="55">
        <v>66</v>
      </c>
      <c r="B68" s="61" t="s">
        <v>139</v>
      </c>
      <c r="C68" s="51">
        <v>243071</v>
      </c>
      <c r="D68" s="51">
        <v>15872</v>
      </c>
      <c r="E68" s="51">
        <v>200300</v>
      </c>
      <c r="F68" s="51">
        <v>86291</v>
      </c>
      <c r="G68" s="51">
        <v>0</v>
      </c>
      <c r="H68" s="51">
        <v>0</v>
      </c>
      <c r="I68" s="33">
        <f>SUM(C68:H68)</f>
        <v>545534</v>
      </c>
      <c r="J68" s="34">
        <f aca="true" t="shared" si="8" ref="J68:O70">C68/$I68</f>
        <v>0.4455652626600725</v>
      </c>
      <c r="K68" s="34">
        <f t="shared" si="8"/>
        <v>0.029094428578237103</v>
      </c>
      <c r="L68" s="34">
        <f t="shared" si="8"/>
        <v>0.36716318322964286</v>
      </c>
      <c r="M68" s="34">
        <f t="shared" si="8"/>
        <v>0.1581771255320475</v>
      </c>
      <c r="N68" s="34">
        <f t="shared" si="8"/>
        <v>0</v>
      </c>
      <c r="O68" s="34">
        <f t="shared" si="8"/>
        <v>0</v>
      </c>
    </row>
    <row r="69" spans="1:15" s="38" customFormat="1" ht="12.75">
      <c r="A69" s="9">
        <v>67</v>
      </c>
      <c r="B69" s="60" t="s">
        <v>68</v>
      </c>
      <c r="C69" s="48">
        <v>3601943</v>
      </c>
      <c r="D69" s="48">
        <v>112010</v>
      </c>
      <c r="E69" s="48">
        <v>20759</v>
      </c>
      <c r="F69" s="48">
        <v>9894</v>
      </c>
      <c r="G69" s="48">
        <v>170489</v>
      </c>
      <c r="H69" s="48">
        <v>2196827</v>
      </c>
      <c r="I69" s="31">
        <f>SUM(C69:H69)</f>
        <v>6111922</v>
      </c>
      <c r="J69" s="32">
        <f t="shared" si="8"/>
        <v>0.5893306557249912</v>
      </c>
      <c r="K69" s="32">
        <f t="shared" si="8"/>
        <v>0.018326477333971213</v>
      </c>
      <c r="L69" s="32">
        <f t="shared" si="8"/>
        <v>0.0033964765911606858</v>
      </c>
      <c r="M69" s="32">
        <f t="shared" si="8"/>
        <v>0.0016188033813258743</v>
      </c>
      <c r="N69" s="32">
        <f t="shared" si="8"/>
        <v>0.027894498653615016</v>
      </c>
      <c r="O69" s="32">
        <f t="shared" si="8"/>
        <v>0.359433088314936</v>
      </c>
    </row>
    <row r="70" spans="1:15" s="38" customFormat="1" ht="12.75">
      <c r="A70" s="9">
        <v>68</v>
      </c>
      <c r="B70" s="60" t="s">
        <v>69</v>
      </c>
      <c r="C70" s="48">
        <v>470223</v>
      </c>
      <c r="D70" s="48">
        <v>42826</v>
      </c>
      <c r="E70" s="48">
        <v>65941</v>
      </c>
      <c r="F70" s="48">
        <v>35142</v>
      </c>
      <c r="G70" s="48">
        <v>0</v>
      </c>
      <c r="H70" s="48">
        <v>0</v>
      </c>
      <c r="I70" s="31">
        <f>SUM(C70:H70)</f>
        <v>614132</v>
      </c>
      <c r="J70" s="32">
        <f t="shared" si="8"/>
        <v>0.7656708981131093</v>
      </c>
      <c r="K70" s="32">
        <f t="shared" si="8"/>
        <v>0.06973419395178887</v>
      </c>
      <c r="L70" s="32">
        <f t="shared" si="8"/>
        <v>0.10737268209440316</v>
      </c>
      <c r="M70" s="32">
        <f t="shared" si="8"/>
        <v>0.05722222584069874</v>
      </c>
      <c r="N70" s="32">
        <f t="shared" si="8"/>
        <v>0</v>
      </c>
      <c r="O70" s="32">
        <f t="shared" si="8"/>
        <v>0</v>
      </c>
    </row>
    <row r="71" spans="1:15" s="38" customFormat="1" ht="12.75">
      <c r="A71" s="9">
        <v>69</v>
      </c>
      <c r="B71" s="60" t="s">
        <v>111</v>
      </c>
      <c r="C71" s="48">
        <v>3002194</v>
      </c>
      <c r="D71" s="48">
        <v>64880</v>
      </c>
      <c r="E71" s="48">
        <v>198</v>
      </c>
      <c r="F71" s="48">
        <v>0</v>
      </c>
      <c r="G71" s="48">
        <v>0</v>
      </c>
      <c r="H71" s="48">
        <v>0</v>
      </c>
      <c r="I71" s="31">
        <f>SUM(C71:H71)</f>
        <v>3067272</v>
      </c>
      <c r="J71" s="32">
        <f aca="true" t="shared" si="9" ref="J71:O71">C71/$I71</f>
        <v>0.9787831010748314</v>
      </c>
      <c r="K71" s="32">
        <f t="shared" si="9"/>
        <v>0.021152346449874678</v>
      </c>
      <c r="L71" s="32">
        <f t="shared" si="9"/>
        <v>6.455247529400718E-05</v>
      </c>
      <c r="M71" s="32">
        <f t="shared" si="9"/>
        <v>0</v>
      </c>
      <c r="N71" s="32">
        <f t="shared" si="9"/>
        <v>0</v>
      </c>
      <c r="O71" s="32">
        <f t="shared" si="9"/>
        <v>0</v>
      </c>
    </row>
    <row r="72" spans="1:15" ht="12.75">
      <c r="A72" s="10">
        <v>396</v>
      </c>
      <c r="B72" s="62" t="s">
        <v>140</v>
      </c>
      <c r="C72" s="65">
        <v>10087454.92</v>
      </c>
      <c r="D72" s="65">
        <v>2246223.93</v>
      </c>
      <c r="E72" s="65">
        <v>8996761.7</v>
      </c>
      <c r="F72" s="65">
        <v>5563329.92</v>
      </c>
      <c r="G72" s="65">
        <v>0</v>
      </c>
      <c r="H72" s="65">
        <v>0</v>
      </c>
      <c r="I72" s="2">
        <f>SUM(C72:H72)</f>
        <v>26893770.47</v>
      </c>
      <c r="J72" s="17">
        <f aca="true" t="shared" si="10" ref="J72:O72">C72/$I72</f>
        <v>0.3750851867815469</v>
      </c>
      <c r="K72" s="17">
        <f t="shared" si="10"/>
        <v>0.08352209045978372</v>
      </c>
      <c r="L72" s="17">
        <f t="shared" si="10"/>
        <v>0.3345295785146931</v>
      </c>
      <c r="M72" s="17">
        <f t="shared" si="10"/>
        <v>0.20686314424397628</v>
      </c>
      <c r="N72" s="17">
        <f t="shared" si="10"/>
        <v>0</v>
      </c>
      <c r="O72" s="17">
        <f t="shared" si="10"/>
        <v>0</v>
      </c>
    </row>
    <row r="73" spans="1:15" ht="12.75">
      <c r="A73" s="18"/>
      <c r="B73" s="19" t="s">
        <v>99</v>
      </c>
      <c r="C73" s="20">
        <f aca="true" t="shared" si="11" ref="C73:I73">SUM(C3:C72)</f>
        <v>150382501.92</v>
      </c>
      <c r="D73" s="20">
        <f t="shared" si="11"/>
        <v>52366452.93</v>
      </c>
      <c r="E73" s="20">
        <f t="shared" si="11"/>
        <v>39877613.7</v>
      </c>
      <c r="F73" s="20">
        <f t="shared" si="11"/>
        <v>19974546.92</v>
      </c>
      <c r="G73" s="20">
        <f t="shared" si="11"/>
        <v>7001827</v>
      </c>
      <c r="H73" s="20">
        <f t="shared" si="11"/>
        <v>34289257</v>
      </c>
      <c r="I73" s="21">
        <f t="shared" si="11"/>
        <v>303892199.47</v>
      </c>
      <c r="J73" s="22">
        <f aca="true" t="shared" si="12" ref="J73:O73">C73/$I73</f>
        <v>0.4948547615972802</v>
      </c>
      <c r="K73" s="22">
        <f t="shared" si="12"/>
        <v>0.17231917443530687</v>
      </c>
      <c r="L73" s="22">
        <f t="shared" si="12"/>
        <v>0.13122289341269086</v>
      </c>
      <c r="M73" s="22">
        <f t="shared" si="12"/>
        <v>0.06572905443060532</v>
      </c>
      <c r="N73" s="22">
        <f t="shared" si="12"/>
        <v>0.023040495979204014</v>
      </c>
      <c r="O73" s="22">
        <f t="shared" si="12"/>
        <v>0.11283362014491262</v>
      </c>
    </row>
    <row r="74" spans="1:15" ht="12.75">
      <c r="A74" s="23"/>
      <c r="B74" s="12"/>
      <c r="C74" s="53"/>
      <c r="D74" s="53"/>
      <c r="E74" s="53"/>
      <c r="F74" s="53"/>
      <c r="G74" s="53"/>
      <c r="H74" s="53"/>
      <c r="I74" s="42"/>
      <c r="J74" s="24"/>
      <c r="K74" s="24"/>
      <c r="L74" s="24"/>
      <c r="M74" s="24"/>
      <c r="N74" s="24"/>
      <c r="O74" s="43"/>
    </row>
    <row r="75" spans="1:15" s="38" customFormat="1" ht="12.75">
      <c r="A75" s="57">
        <v>318</v>
      </c>
      <c r="B75" s="46" t="s">
        <v>70</v>
      </c>
      <c r="C75" s="51">
        <v>33491</v>
      </c>
      <c r="D75" s="51">
        <v>0</v>
      </c>
      <c r="E75" s="51">
        <v>0</v>
      </c>
      <c r="F75" s="51">
        <v>130</v>
      </c>
      <c r="G75" s="51">
        <v>0</v>
      </c>
      <c r="H75" s="51">
        <v>0</v>
      </c>
      <c r="I75" s="33">
        <f>SUM(C75:H75)</f>
        <v>33621</v>
      </c>
      <c r="J75" s="34">
        <f aca="true" t="shared" si="13" ref="J75:O76">C75/$I75</f>
        <v>0.9961333690253116</v>
      </c>
      <c r="K75" s="34">
        <f t="shared" si="13"/>
        <v>0</v>
      </c>
      <c r="L75" s="34">
        <f t="shared" si="13"/>
        <v>0</v>
      </c>
      <c r="M75" s="34">
        <f t="shared" si="13"/>
        <v>0.0038666309746884387</v>
      </c>
      <c r="N75" s="34">
        <f t="shared" si="13"/>
        <v>0</v>
      </c>
      <c r="O75" s="34">
        <f t="shared" si="13"/>
        <v>0</v>
      </c>
    </row>
    <row r="76" spans="1:15" ht="12.75">
      <c r="A76" s="3">
        <v>319</v>
      </c>
      <c r="B76" s="4" t="s">
        <v>71</v>
      </c>
      <c r="C76" s="50">
        <v>0</v>
      </c>
      <c r="D76" s="50">
        <v>0</v>
      </c>
      <c r="E76" s="50">
        <v>0</v>
      </c>
      <c r="F76" s="50">
        <v>0</v>
      </c>
      <c r="G76" s="50">
        <v>0</v>
      </c>
      <c r="H76" s="50">
        <v>0</v>
      </c>
      <c r="I76" s="25">
        <f>SUM(C76:H76)</f>
        <v>0</v>
      </c>
      <c r="J76" s="26" t="e">
        <f t="shared" si="13"/>
        <v>#DIV/0!</v>
      </c>
      <c r="K76" s="26" t="e">
        <f t="shared" si="13"/>
        <v>#DIV/0!</v>
      </c>
      <c r="L76" s="26" t="e">
        <f t="shared" si="13"/>
        <v>#DIV/0!</v>
      </c>
      <c r="M76" s="26" t="e">
        <f t="shared" si="13"/>
        <v>#DIV/0!</v>
      </c>
      <c r="N76" s="26" t="e">
        <f t="shared" si="13"/>
        <v>#DIV/0!</v>
      </c>
      <c r="O76" s="26" t="e">
        <f t="shared" si="13"/>
        <v>#DIV/0!</v>
      </c>
    </row>
    <row r="77" spans="1:15" ht="12.75">
      <c r="A77" s="8"/>
      <c r="B77" s="47" t="s">
        <v>72</v>
      </c>
      <c r="C77" s="27">
        <f aca="true" t="shared" si="14" ref="C77:I77">SUM(C75:C76)</f>
        <v>33491</v>
      </c>
      <c r="D77" s="27">
        <f t="shared" si="14"/>
        <v>0</v>
      </c>
      <c r="E77" s="27">
        <f t="shared" si="14"/>
        <v>0</v>
      </c>
      <c r="F77" s="27">
        <f t="shared" si="14"/>
        <v>130</v>
      </c>
      <c r="G77" s="27">
        <f t="shared" si="14"/>
        <v>0</v>
      </c>
      <c r="H77" s="27">
        <f t="shared" si="14"/>
        <v>0</v>
      </c>
      <c r="I77" s="11">
        <f t="shared" si="14"/>
        <v>33621</v>
      </c>
      <c r="J77" s="28">
        <f aca="true" t="shared" si="15" ref="J77:O77">C77/$I77</f>
        <v>0.9961333690253116</v>
      </c>
      <c r="K77" s="28">
        <f t="shared" si="15"/>
        <v>0</v>
      </c>
      <c r="L77" s="28">
        <f t="shared" si="15"/>
        <v>0</v>
      </c>
      <c r="M77" s="28">
        <f t="shared" si="15"/>
        <v>0.0038666309746884387</v>
      </c>
      <c r="N77" s="28">
        <f t="shared" si="15"/>
        <v>0</v>
      </c>
      <c r="O77" s="28">
        <f t="shared" si="15"/>
        <v>0</v>
      </c>
    </row>
    <row r="78" spans="1:15" ht="12.75">
      <c r="A78" s="6"/>
      <c r="B78" s="7"/>
      <c r="C78" s="53"/>
      <c r="D78" s="53"/>
      <c r="E78" s="53"/>
      <c r="F78" s="53"/>
      <c r="G78" s="53"/>
      <c r="H78" s="53"/>
      <c r="I78" s="42"/>
      <c r="J78" s="24"/>
      <c r="K78" s="24"/>
      <c r="L78" s="24"/>
      <c r="M78" s="24"/>
      <c r="N78" s="24"/>
      <c r="O78" s="43"/>
    </row>
    <row r="79" spans="1:15" ht="12.75">
      <c r="A79" s="55">
        <v>321001</v>
      </c>
      <c r="B79" s="46" t="s">
        <v>73</v>
      </c>
      <c r="C79" s="51">
        <v>137561</v>
      </c>
      <c r="D79" s="51">
        <v>20034</v>
      </c>
      <c r="E79" s="51">
        <v>0</v>
      </c>
      <c r="F79" s="51">
        <v>0</v>
      </c>
      <c r="G79" s="51">
        <v>0</v>
      </c>
      <c r="H79" s="51">
        <v>0</v>
      </c>
      <c r="I79" s="33">
        <f aca="true" t="shared" si="16" ref="I79:I86">SUM(C79:H79)</f>
        <v>157595</v>
      </c>
      <c r="J79" s="34">
        <f aca="true" t="shared" si="17" ref="J79:O86">C79/$I79</f>
        <v>0.8728766775595672</v>
      </c>
      <c r="K79" s="34">
        <f t="shared" si="17"/>
        <v>0.12712332244043276</v>
      </c>
      <c r="L79" s="34">
        <f t="shared" si="17"/>
        <v>0</v>
      </c>
      <c r="M79" s="34">
        <f t="shared" si="17"/>
        <v>0</v>
      </c>
      <c r="N79" s="34">
        <f t="shared" si="17"/>
        <v>0</v>
      </c>
      <c r="O79" s="34">
        <f t="shared" si="17"/>
        <v>0</v>
      </c>
    </row>
    <row r="80" spans="1:15" s="38" customFormat="1" ht="12.75">
      <c r="A80" s="9">
        <v>329001</v>
      </c>
      <c r="B80" s="45" t="s">
        <v>74</v>
      </c>
      <c r="C80" s="48">
        <v>173139</v>
      </c>
      <c r="D80" s="48">
        <v>0</v>
      </c>
      <c r="E80" s="48">
        <v>4232</v>
      </c>
      <c r="F80" s="48">
        <v>0</v>
      </c>
      <c r="G80" s="48">
        <v>0</v>
      </c>
      <c r="H80" s="48">
        <v>0</v>
      </c>
      <c r="I80" s="31">
        <f t="shared" si="16"/>
        <v>177371</v>
      </c>
      <c r="J80" s="32">
        <f t="shared" si="17"/>
        <v>0.9761404062670899</v>
      </c>
      <c r="K80" s="32">
        <f t="shared" si="17"/>
        <v>0</v>
      </c>
      <c r="L80" s="32">
        <f t="shared" si="17"/>
        <v>0.023859593732910116</v>
      </c>
      <c r="M80" s="32">
        <f t="shared" si="17"/>
        <v>0</v>
      </c>
      <c r="N80" s="32">
        <f t="shared" si="17"/>
        <v>0</v>
      </c>
      <c r="O80" s="32">
        <f t="shared" si="17"/>
        <v>0</v>
      </c>
    </row>
    <row r="81" spans="1:15" s="38" customFormat="1" ht="12.75">
      <c r="A81" s="9">
        <v>331001</v>
      </c>
      <c r="B81" s="45" t="s">
        <v>75</v>
      </c>
      <c r="C81" s="48">
        <v>180468</v>
      </c>
      <c r="D81" s="48">
        <v>0</v>
      </c>
      <c r="E81" s="48">
        <v>22266</v>
      </c>
      <c r="F81" s="48">
        <v>36</v>
      </c>
      <c r="G81" s="48">
        <v>0</v>
      </c>
      <c r="H81" s="48">
        <v>0</v>
      </c>
      <c r="I81" s="31">
        <f t="shared" si="16"/>
        <v>202770</v>
      </c>
      <c r="J81" s="32">
        <f t="shared" si="17"/>
        <v>0.8900133155792277</v>
      </c>
      <c r="K81" s="32">
        <f t="shared" si="17"/>
        <v>0</v>
      </c>
      <c r="L81" s="32">
        <f t="shared" si="17"/>
        <v>0.10980914336440302</v>
      </c>
      <c r="M81" s="32">
        <f t="shared" si="17"/>
        <v>0.0001775410563692854</v>
      </c>
      <c r="N81" s="32">
        <f t="shared" si="17"/>
        <v>0</v>
      </c>
      <c r="O81" s="32">
        <f t="shared" si="17"/>
        <v>0</v>
      </c>
    </row>
    <row r="82" spans="1:15" s="38" customFormat="1" ht="12.75">
      <c r="A82" s="9">
        <v>333001</v>
      </c>
      <c r="B82" s="45" t="s">
        <v>76</v>
      </c>
      <c r="C82" s="48">
        <v>143436</v>
      </c>
      <c r="D82" s="48">
        <v>23830</v>
      </c>
      <c r="E82" s="48">
        <v>16052</v>
      </c>
      <c r="F82" s="48">
        <v>216</v>
      </c>
      <c r="G82" s="48">
        <v>0</v>
      </c>
      <c r="H82" s="48">
        <v>0</v>
      </c>
      <c r="I82" s="31">
        <f t="shared" si="16"/>
        <v>183534</v>
      </c>
      <c r="J82" s="32">
        <f t="shared" si="17"/>
        <v>0.7815227696230671</v>
      </c>
      <c r="K82" s="32">
        <f t="shared" si="17"/>
        <v>0.1298397027253806</v>
      </c>
      <c r="L82" s="32">
        <f t="shared" si="17"/>
        <v>0.08746063399697059</v>
      </c>
      <c r="M82" s="32">
        <f t="shared" si="17"/>
        <v>0.0011768936545817124</v>
      </c>
      <c r="N82" s="32">
        <f t="shared" si="17"/>
        <v>0</v>
      </c>
      <c r="O82" s="32">
        <f t="shared" si="17"/>
        <v>0</v>
      </c>
    </row>
    <row r="83" spans="1:15" ht="12.75">
      <c r="A83" s="10">
        <v>336001</v>
      </c>
      <c r="B83" s="29" t="s">
        <v>77</v>
      </c>
      <c r="C83" s="49">
        <v>162474</v>
      </c>
      <c r="D83" s="49">
        <v>40805</v>
      </c>
      <c r="E83" s="49">
        <v>2940</v>
      </c>
      <c r="F83" s="49">
        <v>0</v>
      </c>
      <c r="G83" s="49">
        <v>0</v>
      </c>
      <c r="H83" s="49">
        <v>0</v>
      </c>
      <c r="I83" s="2">
        <f t="shared" si="16"/>
        <v>206219</v>
      </c>
      <c r="J83" s="17">
        <f t="shared" si="17"/>
        <v>0.7878711466935636</v>
      </c>
      <c r="K83" s="17">
        <f t="shared" si="17"/>
        <v>0.19787216502844063</v>
      </c>
      <c r="L83" s="17">
        <f t="shared" si="17"/>
        <v>0.014256688277995724</v>
      </c>
      <c r="M83" s="17">
        <f t="shared" si="17"/>
        <v>0</v>
      </c>
      <c r="N83" s="17">
        <f t="shared" si="17"/>
        <v>0</v>
      </c>
      <c r="O83" s="17">
        <f t="shared" si="17"/>
        <v>0</v>
      </c>
    </row>
    <row r="84" spans="1:15" ht="12.75">
      <c r="A84" s="55">
        <v>337001</v>
      </c>
      <c r="B84" s="46" t="s">
        <v>78</v>
      </c>
      <c r="C84" s="51">
        <v>654296</v>
      </c>
      <c r="D84" s="51">
        <v>0</v>
      </c>
      <c r="E84" s="51">
        <v>352359</v>
      </c>
      <c r="F84" s="51">
        <v>60073</v>
      </c>
      <c r="G84" s="51">
        <v>0</v>
      </c>
      <c r="H84" s="51">
        <v>0</v>
      </c>
      <c r="I84" s="33">
        <f t="shared" si="16"/>
        <v>1066728</v>
      </c>
      <c r="J84" s="34">
        <f t="shared" si="17"/>
        <v>0.6133672313841954</v>
      </c>
      <c r="K84" s="34">
        <f t="shared" si="17"/>
        <v>0</v>
      </c>
      <c r="L84" s="34">
        <f t="shared" si="17"/>
        <v>0.33031756923976874</v>
      </c>
      <c r="M84" s="34">
        <f t="shared" si="17"/>
        <v>0.05631519937603588</v>
      </c>
      <c r="N84" s="34">
        <f t="shared" si="17"/>
        <v>0</v>
      </c>
      <c r="O84" s="34">
        <f t="shared" si="17"/>
        <v>0</v>
      </c>
    </row>
    <row r="85" spans="1:15" s="38" customFormat="1" ht="12.75">
      <c r="A85" s="9">
        <v>339001</v>
      </c>
      <c r="B85" s="45" t="s">
        <v>79</v>
      </c>
      <c r="C85" s="48">
        <v>429286</v>
      </c>
      <c r="D85" s="48">
        <v>12293</v>
      </c>
      <c r="E85" s="48">
        <v>3031</v>
      </c>
      <c r="F85" s="48">
        <v>10489</v>
      </c>
      <c r="G85" s="48">
        <v>0</v>
      </c>
      <c r="H85" s="48">
        <v>0</v>
      </c>
      <c r="I85" s="31">
        <f>SUM(C85:H85)</f>
        <v>455099</v>
      </c>
      <c r="J85" s="32">
        <f aca="true" t="shared" si="18" ref="J85:O85">C85/$I85</f>
        <v>0.943280473039932</v>
      </c>
      <c r="K85" s="32">
        <f t="shared" si="18"/>
        <v>0.027011705145473842</v>
      </c>
      <c r="L85" s="32">
        <f t="shared" si="18"/>
        <v>0.006660089343197854</v>
      </c>
      <c r="M85" s="32">
        <f t="shared" si="18"/>
        <v>0.023047732471396333</v>
      </c>
      <c r="N85" s="32">
        <f t="shared" si="18"/>
        <v>0</v>
      </c>
      <c r="O85" s="32">
        <f t="shared" si="18"/>
        <v>0</v>
      </c>
    </row>
    <row r="86" spans="1:15" ht="12.75">
      <c r="A86" s="9">
        <v>340001</v>
      </c>
      <c r="B86" s="45" t="s">
        <v>101</v>
      </c>
      <c r="C86" s="48">
        <v>36715</v>
      </c>
      <c r="D86" s="48">
        <v>49955</v>
      </c>
      <c r="E86" s="48">
        <v>1035</v>
      </c>
      <c r="F86" s="48">
        <v>0</v>
      </c>
      <c r="G86" s="48">
        <v>0</v>
      </c>
      <c r="H86" s="48">
        <v>0</v>
      </c>
      <c r="I86" s="31">
        <f t="shared" si="16"/>
        <v>87705</v>
      </c>
      <c r="J86" s="32">
        <f t="shared" si="17"/>
        <v>0.41861923493529446</v>
      </c>
      <c r="K86" s="32">
        <f t="shared" si="17"/>
        <v>0.5695798415141669</v>
      </c>
      <c r="L86" s="32">
        <f t="shared" si="17"/>
        <v>0.011800923550538737</v>
      </c>
      <c r="M86" s="32">
        <f t="shared" si="17"/>
        <v>0</v>
      </c>
      <c r="N86" s="32">
        <f t="shared" si="17"/>
        <v>0</v>
      </c>
      <c r="O86" s="32">
        <f t="shared" si="17"/>
        <v>0</v>
      </c>
    </row>
    <row r="87" spans="1:15" ht="12.75">
      <c r="A87" s="10">
        <v>342001</v>
      </c>
      <c r="B87" s="56" t="s">
        <v>113</v>
      </c>
      <c r="C87" s="50">
        <v>6429</v>
      </c>
      <c r="D87" s="50">
        <v>66894</v>
      </c>
      <c r="E87" s="50">
        <v>0</v>
      </c>
      <c r="F87" s="50">
        <v>0</v>
      </c>
      <c r="G87" s="50">
        <v>0</v>
      </c>
      <c r="H87" s="50">
        <v>0</v>
      </c>
      <c r="I87" s="25">
        <f>SUM(C87:H87)</f>
        <v>73323</v>
      </c>
      <c r="J87" s="26">
        <f aca="true" t="shared" si="19" ref="J87:O87">C87/$I87</f>
        <v>0.08768053680291314</v>
      </c>
      <c r="K87" s="26">
        <f t="shared" si="19"/>
        <v>0.9123194631970869</v>
      </c>
      <c r="L87" s="26">
        <f t="shared" si="19"/>
        <v>0</v>
      </c>
      <c r="M87" s="26">
        <f t="shared" si="19"/>
        <v>0</v>
      </c>
      <c r="N87" s="26">
        <f t="shared" si="19"/>
        <v>0</v>
      </c>
      <c r="O87" s="26">
        <f t="shared" si="19"/>
        <v>0</v>
      </c>
    </row>
    <row r="88" spans="1:15" ht="12.75">
      <c r="A88" s="8"/>
      <c r="B88" s="47" t="s">
        <v>80</v>
      </c>
      <c r="C88" s="27">
        <f aca="true" t="shared" si="20" ref="C88:I88">SUM(C79:C87)</f>
        <v>1923804</v>
      </c>
      <c r="D88" s="27">
        <f t="shared" si="20"/>
        <v>213811</v>
      </c>
      <c r="E88" s="27">
        <f t="shared" si="20"/>
        <v>401915</v>
      </c>
      <c r="F88" s="27">
        <f t="shared" si="20"/>
        <v>70814</v>
      </c>
      <c r="G88" s="27">
        <f t="shared" si="20"/>
        <v>0</v>
      </c>
      <c r="H88" s="27">
        <f t="shared" si="20"/>
        <v>0</v>
      </c>
      <c r="I88" s="11">
        <f t="shared" si="20"/>
        <v>2610344</v>
      </c>
      <c r="J88" s="28">
        <f aca="true" t="shared" si="21" ref="J88:O88">C88/$I88</f>
        <v>0.7369925189936652</v>
      </c>
      <c r="K88" s="28">
        <f t="shared" si="21"/>
        <v>0.0819091276858529</v>
      </c>
      <c r="L88" s="28">
        <f t="shared" si="21"/>
        <v>0.15397012807507363</v>
      </c>
      <c r="M88" s="28">
        <f t="shared" si="21"/>
        <v>0.02712822524540827</v>
      </c>
      <c r="N88" s="28">
        <f t="shared" si="21"/>
        <v>0</v>
      </c>
      <c r="O88" s="28">
        <f t="shared" si="21"/>
        <v>0</v>
      </c>
    </row>
    <row r="89" spans="1:15" ht="12.75">
      <c r="A89" s="23"/>
      <c r="B89" s="7"/>
      <c r="C89" s="53"/>
      <c r="D89" s="53"/>
      <c r="E89" s="53"/>
      <c r="F89" s="53"/>
      <c r="G89" s="53"/>
      <c r="H89" s="53"/>
      <c r="I89" s="42"/>
      <c r="J89" s="24"/>
      <c r="K89" s="24"/>
      <c r="L89" s="24"/>
      <c r="M89" s="24"/>
      <c r="N89" s="24"/>
      <c r="O89" s="43"/>
    </row>
    <row r="90" spans="1:15" ht="12.75" customHeight="1">
      <c r="A90" s="55">
        <v>300001</v>
      </c>
      <c r="B90" s="46" t="s">
        <v>81</v>
      </c>
      <c r="C90" s="51">
        <v>333615</v>
      </c>
      <c r="D90" s="51">
        <v>35000</v>
      </c>
      <c r="E90" s="51">
        <v>107117</v>
      </c>
      <c r="F90" s="51">
        <v>0</v>
      </c>
      <c r="G90" s="51">
        <v>0</v>
      </c>
      <c r="H90" s="51">
        <v>0</v>
      </c>
      <c r="I90" s="33">
        <f aca="true" t="shared" si="22" ref="I90:I127">SUM(C90:H90)</f>
        <v>475732</v>
      </c>
      <c r="J90" s="34">
        <f aca="true" t="shared" si="23" ref="J90:O127">C90/$I90</f>
        <v>0.7012666795590795</v>
      </c>
      <c r="K90" s="34">
        <f t="shared" si="23"/>
        <v>0.07357083399897421</v>
      </c>
      <c r="L90" s="34">
        <f t="shared" si="23"/>
        <v>0.2251624864419463</v>
      </c>
      <c r="M90" s="34">
        <f t="shared" si="23"/>
        <v>0</v>
      </c>
      <c r="N90" s="34">
        <f t="shared" si="23"/>
        <v>0</v>
      </c>
      <c r="O90" s="34">
        <f t="shared" si="23"/>
        <v>0</v>
      </c>
    </row>
    <row r="91" spans="1:15" s="38" customFormat="1" ht="12.75">
      <c r="A91" s="9">
        <v>300002</v>
      </c>
      <c r="B91" s="45" t="s">
        <v>82</v>
      </c>
      <c r="C91" s="48">
        <v>259319</v>
      </c>
      <c r="D91" s="48">
        <v>21654</v>
      </c>
      <c r="E91" s="48">
        <v>62209</v>
      </c>
      <c r="F91" s="48">
        <v>1591</v>
      </c>
      <c r="G91" s="48">
        <v>0</v>
      </c>
      <c r="H91" s="48">
        <v>0</v>
      </c>
      <c r="I91" s="31">
        <f t="shared" si="22"/>
        <v>344773</v>
      </c>
      <c r="J91" s="32">
        <f t="shared" si="23"/>
        <v>0.7521441644212279</v>
      </c>
      <c r="K91" s="32">
        <f t="shared" si="23"/>
        <v>0.06280654227564224</v>
      </c>
      <c r="L91" s="32">
        <f t="shared" si="23"/>
        <v>0.18043466280712236</v>
      </c>
      <c r="M91" s="32">
        <f t="shared" si="23"/>
        <v>0.004614630496007518</v>
      </c>
      <c r="N91" s="32">
        <f t="shared" si="23"/>
        <v>0</v>
      </c>
      <c r="O91" s="32">
        <f t="shared" si="23"/>
        <v>0</v>
      </c>
    </row>
    <row r="92" spans="1:15" s="38" customFormat="1" ht="12.75">
      <c r="A92" s="9">
        <v>377001</v>
      </c>
      <c r="B92" s="45" t="s">
        <v>115</v>
      </c>
      <c r="C92" s="48">
        <v>1092747</v>
      </c>
      <c r="D92" s="48">
        <v>0</v>
      </c>
      <c r="E92" s="48">
        <v>234608</v>
      </c>
      <c r="F92" s="48">
        <v>0</v>
      </c>
      <c r="G92" s="48">
        <v>0</v>
      </c>
      <c r="H92" s="48">
        <v>0</v>
      </c>
      <c r="I92" s="31">
        <f aca="true" t="shared" si="24" ref="I92:I102">SUM(C92:H92)</f>
        <v>1327355</v>
      </c>
      <c r="J92" s="32">
        <f aca="true" t="shared" si="25" ref="J92:J102">C92/$I92</f>
        <v>0.8232515039307495</v>
      </c>
      <c r="K92" s="32">
        <f aca="true" t="shared" si="26" ref="K92:K102">D92/$I92</f>
        <v>0</v>
      </c>
      <c r="L92" s="32">
        <f aca="true" t="shared" si="27" ref="L92:L102">E92/$I92</f>
        <v>0.1767484960692505</v>
      </c>
      <c r="M92" s="32">
        <f aca="true" t="shared" si="28" ref="M92:M102">F92/$I92</f>
        <v>0</v>
      </c>
      <c r="N92" s="32">
        <f aca="true" t="shared" si="29" ref="N92:N102">G92/$I92</f>
        <v>0</v>
      </c>
      <c r="O92" s="32">
        <f aca="true" t="shared" si="30" ref="O92:O102">H92/$I92</f>
        <v>0</v>
      </c>
    </row>
    <row r="93" spans="1:15" s="38" customFormat="1" ht="12.75">
      <c r="A93" s="9">
        <v>377002</v>
      </c>
      <c r="B93" s="45" t="s">
        <v>116</v>
      </c>
      <c r="C93" s="48">
        <v>1147610</v>
      </c>
      <c r="D93" s="48">
        <v>0</v>
      </c>
      <c r="E93" s="48">
        <v>248073</v>
      </c>
      <c r="F93" s="48">
        <v>0</v>
      </c>
      <c r="G93" s="48">
        <v>0</v>
      </c>
      <c r="H93" s="48">
        <v>0</v>
      </c>
      <c r="I93" s="31">
        <f t="shared" si="24"/>
        <v>1395683</v>
      </c>
      <c r="J93" s="32">
        <f t="shared" si="25"/>
        <v>0.8222569165061121</v>
      </c>
      <c r="K93" s="32">
        <f t="shared" si="26"/>
        <v>0</v>
      </c>
      <c r="L93" s="32">
        <f t="shared" si="27"/>
        <v>0.17774308349388793</v>
      </c>
      <c r="M93" s="32">
        <f t="shared" si="28"/>
        <v>0</v>
      </c>
      <c r="N93" s="32">
        <f t="shared" si="29"/>
        <v>0</v>
      </c>
      <c r="O93" s="32">
        <f t="shared" si="30"/>
        <v>0</v>
      </c>
    </row>
    <row r="94" spans="1:15" s="38" customFormat="1" ht="12.75">
      <c r="A94" s="10">
        <v>377003</v>
      </c>
      <c r="B94" s="29" t="s">
        <v>117</v>
      </c>
      <c r="C94" s="49">
        <v>800243</v>
      </c>
      <c r="D94" s="49">
        <v>0</v>
      </c>
      <c r="E94" s="49">
        <v>264467</v>
      </c>
      <c r="F94" s="49">
        <v>0</v>
      </c>
      <c r="G94" s="49">
        <v>0</v>
      </c>
      <c r="H94" s="49">
        <v>0</v>
      </c>
      <c r="I94" s="2">
        <f t="shared" si="24"/>
        <v>1064710</v>
      </c>
      <c r="J94" s="17">
        <f t="shared" si="25"/>
        <v>0.751606540748185</v>
      </c>
      <c r="K94" s="17">
        <f t="shared" si="26"/>
        <v>0</v>
      </c>
      <c r="L94" s="17">
        <f t="shared" si="27"/>
        <v>0.24839345925181505</v>
      </c>
      <c r="M94" s="17">
        <f t="shared" si="28"/>
        <v>0</v>
      </c>
      <c r="N94" s="17">
        <f t="shared" si="29"/>
        <v>0</v>
      </c>
      <c r="O94" s="17">
        <f t="shared" si="30"/>
        <v>0</v>
      </c>
    </row>
    <row r="95" spans="1:15" s="38" customFormat="1" ht="12.75">
      <c r="A95" s="55">
        <v>378001</v>
      </c>
      <c r="B95" s="46" t="s">
        <v>118</v>
      </c>
      <c r="C95" s="51">
        <v>343711</v>
      </c>
      <c r="D95" s="51">
        <v>0</v>
      </c>
      <c r="E95" s="51">
        <v>0</v>
      </c>
      <c r="F95" s="51">
        <v>0</v>
      </c>
      <c r="G95" s="51">
        <v>0</v>
      </c>
      <c r="H95" s="51">
        <v>0</v>
      </c>
      <c r="I95" s="33">
        <f t="shared" si="24"/>
        <v>343711</v>
      </c>
      <c r="J95" s="34">
        <f t="shared" si="25"/>
        <v>1</v>
      </c>
      <c r="K95" s="34">
        <f t="shared" si="26"/>
        <v>0</v>
      </c>
      <c r="L95" s="34">
        <f t="shared" si="27"/>
        <v>0</v>
      </c>
      <c r="M95" s="34">
        <f t="shared" si="28"/>
        <v>0</v>
      </c>
      <c r="N95" s="34">
        <f t="shared" si="29"/>
        <v>0</v>
      </c>
      <c r="O95" s="34">
        <f t="shared" si="30"/>
        <v>0</v>
      </c>
    </row>
    <row r="96" spans="1:15" s="38" customFormat="1" ht="12.75">
      <c r="A96" s="9">
        <v>378002</v>
      </c>
      <c r="B96" s="45" t="s">
        <v>119</v>
      </c>
      <c r="C96" s="48">
        <v>325138</v>
      </c>
      <c r="D96" s="48">
        <v>0</v>
      </c>
      <c r="E96" s="48">
        <v>24277</v>
      </c>
      <c r="F96" s="48">
        <v>0</v>
      </c>
      <c r="G96" s="48">
        <v>0</v>
      </c>
      <c r="H96" s="48">
        <v>0</v>
      </c>
      <c r="I96" s="31">
        <f t="shared" si="24"/>
        <v>349415</v>
      </c>
      <c r="J96" s="32">
        <f t="shared" si="25"/>
        <v>0.9305210136943176</v>
      </c>
      <c r="K96" s="32">
        <f t="shared" si="26"/>
        <v>0</v>
      </c>
      <c r="L96" s="32">
        <f t="shared" si="27"/>
        <v>0.06947898630568236</v>
      </c>
      <c r="M96" s="32">
        <f t="shared" si="28"/>
        <v>0</v>
      </c>
      <c r="N96" s="32">
        <f t="shared" si="29"/>
        <v>0</v>
      </c>
      <c r="O96" s="32">
        <f t="shared" si="30"/>
        <v>0</v>
      </c>
    </row>
    <row r="97" spans="1:15" s="38" customFormat="1" ht="12.75">
      <c r="A97" s="9">
        <v>379001</v>
      </c>
      <c r="B97" s="45" t="s">
        <v>120</v>
      </c>
      <c r="C97" s="48">
        <v>102193</v>
      </c>
      <c r="D97" s="48">
        <v>0</v>
      </c>
      <c r="E97" s="48">
        <v>0</v>
      </c>
      <c r="F97" s="48">
        <v>0</v>
      </c>
      <c r="G97" s="48">
        <v>0</v>
      </c>
      <c r="H97" s="48">
        <v>0</v>
      </c>
      <c r="I97" s="31">
        <f t="shared" si="24"/>
        <v>102193</v>
      </c>
      <c r="J97" s="32">
        <f t="shared" si="25"/>
        <v>1</v>
      </c>
      <c r="K97" s="32">
        <f t="shared" si="26"/>
        <v>0</v>
      </c>
      <c r="L97" s="32">
        <f t="shared" si="27"/>
        <v>0</v>
      </c>
      <c r="M97" s="32">
        <f t="shared" si="28"/>
        <v>0</v>
      </c>
      <c r="N97" s="32">
        <f t="shared" si="29"/>
        <v>0</v>
      </c>
      <c r="O97" s="32">
        <f t="shared" si="30"/>
        <v>0</v>
      </c>
    </row>
    <row r="98" spans="1:15" s="38" customFormat="1" ht="12.75">
      <c r="A98" s="9">
        <v>380001</v>
      </c>
      <c r="B98" s="45" t="s">
        <v>121</v>
      </c>
      <c r="C98" s="48">
        <v>227692</v>
      </c>
      <c r="D98" s="48">
        <v>0</v>
      </c>
      <c r="E98" s="48">
        <v>0</v>
      </c>
      <c r="F98" s="48">
        <v>0</v>
      </c>
      <c r="G98" s="48">
        <v>0</v>
      </c>
      <c r="H98" s="48">
        <v>0</v>
      </c>
      <c r="I98" s="31">
        <f t="shared" si="24"/>
        <v>227692</v>
      </c>
      <c r="J98" s="32">
        <f t="shared" si="25"/>
        <v>1</v>
      </c>
      <c r="K98" s="32">
        <f t="shared" si="26"/>
        <v>0</v>
      </c>
      <c r="L98" s="32">
        <f t="shared" si="27"/>
        <v>0</v>
      </c>
      <c r="M98" s="32">
        <f t="shared" si="28"/>
        <v>0</v>
      </c>
      <c r="N98" s="32">
        <f t="shared" si="29"/>
        <v>0</v>
      </c>
      <c r="O98" s="32">
        <f t="shared" si="30"/>
        <v>0</v>
      </c>
    </row>
    <row r="99" spans="1:15" s="38" customFormat="1" ht="12.75">
      <c r="A99" s="10">
        <v>381001</v>
      </c>
      <c r="B99" s="29" t="s">
        <v>122</v>
      </c>
      <c r="C99" s="49">
        <v>252799</v>
      </c>
      <c r="D99" s="49">
        <v>12338</v>
      </c>
      <c r="E99" s="49">
        <v>3513</v>
      </c>
      <c r="F99" s="49">
        <v>0</v>
      </c>
      <c r="G99" s="49">
        <v>0</v>
      </c>
      <c r="H99" s="49">
        <v>0</v>
      </c>
      <c r="I99" s="2">
        <f t="shared" si="24"/>
        <v>268650</v>
      </c>
      <c r="J99" s="17">
        <f t="shared" si="25"/>
        <v>0.940997580495068</v>
      </c>
      <c r="K99" s="17">
        <f t="shared" si="26"/>
        <v>0.045925925925925926</v>
      </c>
      <c r="L99" s="17">
        <f t="shared" si="27"/>
        <v>0.013076493579006141</v>
      </c>
      <c r="M99" s="17">
        <f t="shared" si="28"/>
        <v>0</v>
      </c>
      <c r="N99" s="17">
        <f t="shared" si="29"/>
        <v>0</v>
      </c>
      <c r="O99" s="17">
        <f t="shared" si="30"/>
        <v>0</v>
      </c>
    </row>
    <row r="100" spans="1:15" s="38" customFormat="1" ht="12.75">
      <c r="A100" s="55">
        <v>382001</v>
      </c>
      <c r="B100" s="46" t="s">
        <v>123</v>
      </c>
      <c r="C100" s="51">
        <v>180195</v>
      </c>
      <c r="D100" s="51">
        <v>21026</v>
      </c>
      <c r="E100" s="51">
        <v>0</v>
      </c>
      <c r="F100" s="51">
        <v>0</v>
      </c>
      <c r="G100" s="51">
        <v>0</v>
      </c>
      <c r="H100" s="51">
        <v>0</v>
      </c>
      <c r="I100" s="33">
        <f t="shared" si="24"/>
        <v>201221</v>
      </c>
      <c r="J100" s="34">
        <f t="shared" si="25"/>
        <v>0.8955079241232277</v>
      </c>
      <c r="K100" s="34">
        <f t="shared" si="26"/>
        <v>0.10449207587677231</v>
      </c>
      <c r="L100" s="34">
        <f t="shared" si="27"/>
        <v>0</v>
      </c>
      <c r="M100" s="34">
        <f t="shared" si="28"/>
        <v>0</v>
      </c>
      <c r="N100" s="34">
        <f t="shared" si="29"/>
        <v>0</v>
      </c>
      <c r="O100" s="34">
        <f t="shared" si="30"/>
        <v>0</v>
      </c>
    </row>
    <row r="101" spans="1:15" s="38" customFormat="1" ht="12.75">
      <c r="A101" s="9">
        <v>383001</v>
      </c>
      <c r="B101" s="45" t="s">
        <v>124</v>
      </c>
      <c r="C101" s="48">
        <v>21829</v>
      </c>
      <c r="D101" s="48">
        <v>5893</v>
      </c>
      <c r="E101" s="48">
        <v>4547</v>
      </c>
      <c r="F101" s="48">
        <v>380</v>
      </c>
      <c r="G101" s="48">
        <v>0</v>
      </c>
      <c r="H101" s="48">
        <v>0</v>
      </c>
      <c r="I101" s="31">
        <f t="shared" si="24"/>
        <v>32649</v>
      </c>
      <c r="J101" s="32">
        <f t="shared" si="25"/>
        <v>0.6685962816625318</v>
      </c>
      <c r="K101" s="32">
        <f t="shared" si="26"/>
        <v>0.1804955741370333</v>
      </c>
      <c r="L101" s="32">
        <f t="shared" si="27"/>
        <v>0.13926919660632792</v>
      </c>
      <c r="M101" s="32">
        <f t="shared" si="28"/>
        <v>0.011638947594107017</v>
      </c>
      <c r="N101" s="32">
        <f t="shared" si="29"/>
        <v>0</v>
      </c>
      <c r="O101" s="32">
        <f t="shared" si="30"/>
        <v>0</v>
      </c>
    </row>
    <row r="102" spans="1:15" s="38" customFormat="1" ht="12.75">
      <c r="A102" s="9">
        <v>384001</v>
      </c>
      <c r="B102" s="45" t="s">
        <v>125</v>
      </c>
      <c r="C102" s="48">
        <v>398769</v>
      </c>
      <c r="D102" s="48">
        <v>950</v>
      </c>
      <c r="E102" s="48">
        <v>425</v>
      </c>
      <c r="F102" s="48">
        <v>0</v>
      </c>
      <c r="G102" s="48">
        <v>0</v>
      </c>
      <c r="H102" s="48">
        <v>0</v>
      </c>
      <c r="I102" s="31">
        <f t="shared" si="24"/>
        <v>400144</v>
      </c>
      <c r="J102" s="32">
        <f t="shared" si="25"/>
        <v>0.9965637370546603</v>
      </c>
      <c r="K102" s="32">
        <f t="shared" si="26"/>
        <v>0.002374145307689232</v>
      </c>
      <c r="L102" s="32">
        <f t="shared" si="27"/>
        <v>0.001062117637650446</v>
      </c>
      <c r="M102" s="32">
        <f t="shared" si="28"/>
        <v>0</v>
      </c>
      <c r="N102" s="32">
        <f t="shared" si="29"/>
        <v>0</v>
      </c>
      <c r="O102" s="32">
        <f t="shared" si="30"/>
        <v>0</v>
      </c>
    </row>
    <row r="103" spans="1:15" s="38" customFormat="1" ht="12.75">
      <c r="A103" s="9">
        <v>385001</v>
      </c>
      <c r="B103" s="45" t="s">
        <v>102</v>
      </c>
      <c r="C103" s="48">
        <v>180761</v>
      </c>
      <c r="D103" s="48">
        <v>4834</v>
      </c>
      <c r="E103" s="48">
        <v>67245</v>
      </c>
      <c r="F103" s="48">
        <v>0</v>
      </c>
      <c r="G103" s="48">
        <v>0</v>
      </c>
      <c r="H103" s="48">
        <v>0</v>
      </c>
      <c r="I103" s="31">
        <f t="shared" si="22"/>
        <v>252840</v>
      </c>
      <c r="J103" s="32">
        <f t="shared" si="23"/>
        <v>0.7149224806201551</v>
      </c>
      <c r="K103" s="32">
        <f t="shared" si="23"/>
        <v>0.019118810314823605</v>
      </c>
      <c r="L103" s="32">
        <f t="shared" si="23"/>
        <v>0.26595870906502134</v>
      </c>
      <c r="M103" s="32">
        <f t="shared" si="23"/>
        <v>0</v>
      </c>
      <c r="N103" s="32">
        <f t="shared" si="23"/>
        <v>0</v>
      </c>
      <c r="O103" s="32">
        <f t="shared" si="23"/>
        <v>0</v>
      </c>
    </row>
    <row r="104" spans="1:15" s="38" customFormat="1" ht="12.75">
      <c r="A104" s="10">
        <v>386001</v>
      </c>
      <c r="B104" s="29" t="s">
        <v>103</v>
      </c>
      <c r="C104" s="49">
        <v>928850</v>
      </c>
      <c r="D104" s="49">
        <v>40136</v>
      </c>
      <c r="E104" s="49">
        <v>17610</v>
      </c>
      <c r="F104" s="49">
        <v>10600</v>
      </c>
      <c r="G104" s="49">
        <v>0</v>
      </c>
      <c r="H104" s="49">
        <v>0</v>
      </c>
      <c r="I104" s="2">
        <f t="shared" si="22"/>
        <v>997196</v>
      </c>
      <c r="J104" s="17">
        <f t="shared" si="23"/>
        <v>0.9314618189403087</v>
      </c>
      <c r="K104" s="17">
        <f t="shared" si="23"/>
        <v>0.040248857797263525</v>
      </c>
      <c r="L104" s="17">
        <f t="shared" si="23"/>
        <v>0.017659517286471266</v>
      </c>
      <c r="M104" s="17">
        <f t="shared" si="23"/>
        <v>0.010629805975956582</v>
      </c>
      <c r="N104" s="17">
        <f t="shared" si="23"/>
        <v>0</v>
      </c>
      <c r="O104" s="17">
        <f t="shared" si="23"/>
        <v>0</v>
      </c>
    </row>
    <row r="105" spans="1:15" ht="12.75">
      <c r="A105" s="55">
        <v>387001</v>
      </c>
      <c r="B105" s="46" t="s">
        <v>104</v>
      </c>
      <c r="C105" s="51">
        <v>848483</v>
      </c>
      <c r="D105" s="51">
        <v>41559</v>
      </c>
      <c r="E105" s="51">
        <v>26118</v>
      </c>
      <c r="F105" s="51">
        <v>3779</v>
      </c>
      <c r="G105" s="51">
        <v>0</v>
      </c>
      <c r="H105" s="51">
        <v>0</v>
      </c>
      <c r="I105" s="33">
        <f t="shared" si="22"/>
        <v>919939</v>
      </c>
      <c r="J105" s="34">
        <f t="shared" si="23"/>
        <v>0.9223252846112623</v>
      </c>
      <c r="K105" s="34">
        <f t="shared" si="23"/>
        <v>0.04517582144033463</v>
      </c>
      <c r="L105" s="34">
        <f t="shared" si="23"/>
        <v>0.028391012882375898</v>
      </c>
      <c r="M105" s="34">
        <f t="shared" si="23"/>
        <v>0.004107881066027204</v>
      </c>
      <c r="N105" s="34">
        <f t="shared" si="23"/>
        <v>0</v>
      </c>
      <c r="O105" s="34">
        <f t="shared" si="23"/>
        <v>0</v>
      </c>
    </row>
    <row r="106" spans="1:15" ht="12.75">
      <c r="A106" s="9">
        <v>388001</v>
      </c>
      <c r="B106" s="45" t="s">
        <v>105</v>
      </c>
      <c r="C106" s="48">
        <v>454367</v>
      </c>
      <c r="D106" s="48">
        <v>0</v>
      </c>
      <c r="E106" s="48">
        <v>0</v>
      </c>
      <c r="F106" s="48">
        <v>0</v>
      </c>
      <c r="G106" s="48">
        <v>0</v>
      </c>
      <c r="H106" s="48">
        <v>0</v>
      </c>
      <c r="I106" s="31">
        <f t="shared" si="22"/>
        <v>454367</v>
      </c>
      <c r="J106" s="32">
        <f t="shared" si="23"/>
        <v>1</v>
      </c>
      <c r="K106" s="32">
        <f t="shared" si="23"/>
        <v>0</v>
      </c>
      <c r="L106" s="32">
        <f t="shared" si="23"/>
        <v>0</v>
      </c>
      <c r="M106" s="32">
        <f t="shared" si="23"/>
        <v>0</v>
      </c>
      <c r="N106" s="32">
        <f t="shared" si="23"/>
        <v>0</v>
      </c>
      <c r="O106" s="32">
        <f t="shared" si="23"/>
        <v>0</v>
      </c>
    </row>
    <row r="107" spans="1:15" s="38" customFormat="1" ht="12.75">
      <c r="A107" s="9">
        <v>389001</v>
      </c>
      <c r="B107" s="45" t="s">
        <v>106</v>
      </c>
      <c r="C107" s="48">
        <v>379564</v>
      </c>
      <c r="D107" s="48">
        <v>24978</v>
      </c>
      <c r="E107" s="48">
        <v>127383</v>
      </c>
      <c r="F107" s="48">
        <v>0</v>
      </c>
      <c r="G107" s="48">
        <v>0</v>
      </c>
      <c r="H107" s="48">
        <v>0</v>
      </c>
      <c r="I107" s="31">
        <f t="shared" si="22"/>
        <v>531925</v>
      </c>
      <c r="J107" s="32">
        <f t="shared" si="23"/>
        <v>0.7135667622315176</v>
      </c>
      <c r="K107" s="32">
        <f t="shared" si="23"/>
        <v>0.046957747802791744</v>
      </c>
      <c r="L107" s="32">
        <f t="shared" si="23"/>
        <v>0.23947548996569065</v>
      </c>
      <c r="M107" s="32">
        <f t="shared" si="23"/>
        <v>0</v>
      </c>
      <c r="N107" s="32">
        <f t="shared" si="23"/>
        <v>0</v>
      </c>
      <c r="O107" s="32">
        <f t="shared" si="23"/>
        <v>0</v>
      </c>
    </row>
    <row r="108" spans="1:15" s="38" customFormat="1" ht="12.75">
      <c r="A108" s="9">
        <v>390001</v>
      </c>
      <c r="B108" s="45" t="s">
        <v>83</v>
      </c>
      <c r="C108" s="48">
        <v>445429</v>
      </c>
      <c r="D108" s="48">
        <v>0</v>
      </c>
      <c r="E108" s="48">
        <v>72388</v>
      </c>
      <c r="F108" s="48">
        <v>0</v>
      </c>
      <c r="G108" s="48">
        <v>0</v>
      </c>
      <c r="H108" s="48">
        <v>0</v>
      </c>
      <c r="I108" s="31">
        <f t="shared" si="22"/>
        <v>517817</v>
      </c>
      <c r="J108" s="32">
        <f t="shared" si="23"/>
        <v>0.8602054393733694</v>
      </c>
      <c r="K108" s="32">
        <f t="shared" si="23"/>
        <v>0</v>
      </c>
      <c r="L108" s="32">
        <f t="shared" si="23"/>
        <v>0.13979456062663065</v>
      </c>
      <c r="M108" s="32">
        <f t="shared" si="23"/>
        <v>0</v>
      </c>
      <c r="N108" s="32">
        <f t="shared" si="23"/>
        <v>0</v>
      </c>
      <c r="O108" s="32">
        <f t="shared" si="23"/>
        <v>0</v>
      </c>
    </row>
    <row r="109" spans="1:15" s="38" customFormat="1" ht="12.75">
      <c r="A109" s="10">
        <v>391001</v>
      </c>
      <c r="B109" s="29" t="s">
        <v>84</v>
      </c>
      <c r="C109" s="49">
        <v>218374</v>
      </c>
      <c r="D109" s="49">
        <v>35964</v>
      </c>
      <c r="E109" s="49">
        <v>96669</v>
      </c>
      <c r="F109" s="49">
        <v>18662</v>
      </c>
      <c r="G109" s="49">
        <v>0</v>
      </c>
      <c r="H109" s="49">
        <v>0</v>
      </c>
      <c r="I109" s="2">
        <f t="shared" si="22"/>
        <v>369669</v>
      </c>
      <c r="J109" s="17">
        <f t="shared" si="23"/>
        <v>0.5907284624894162</v>
      </c>
      <c r="K109" s="17">
        <f t="shared" si="23"/>
        <v>0.09728703245335692</v>
      </c>
      <c r="L109" s="17">
        <f t="shared" si="23"/>
        <v>0.26150150540077743</v>
      </c>
      <c r="M109" s="17">
        <f t="shared" si="23"/>
        <v>0.050482999656449416</v>
      </c>
      <c r="N109" s="17">
        <f t="shared" si="23"/>
        <v>0</v>
      </c>
      <c r="O109" s="17">
        <f t="shared" si="23"/>
        <v>0</v>
      </c>
    </row>
    <row r="110" spans="1:15" ht="12.75">
      <c r="A110" s="55">
        <v>392001</v>
      </c>
      <c r="B110" s="46" t="s">
        <v>85</v>
      </c>
      <c r="C110" s="51">
        <v>413304</v>
      </c>
      <c r="D110" s="51">
        <v>222194</v>
      </c>
      <c r="E110" s="51">
        <v>99225</v>
      </c>
      <c r="F110" s="51">
        <v>700</v>
      </c>
      <c r="G110" s="51">
        <v>0</v>
      </c>
      <c r="H110" s="51">
        <v>0</v>
      </c>
      <c r="I110" s="33">
        <f t="shared" si="22"/>
        <v>735423</v>
      </c>
      <c r="J110" s="34">
        <f t="shared" si="23"/>
        <v>0.5619949335280512</v>
      </c>
      <c r="K110" s="34">
        <f t="shared" si="23"/>
        <v>0.30213088249891557</v>
      </c>
      <c r="L110" s="34">
        <f t="shared" si="23"/>
        <v>0.13492235081034995</v>
      </c>
      <c r="M110" s="34">
        <f t="shared" si="23"/>
        <v>0.0009518331626832449</v>
      </c>
      <c r="N110" s="34">
        <f t="shared" si="23"/>
        <v>0</v>
      </c>
      <c r="O110" s="34">
        <f t="shared" si="23"/>
        <v>0</v>
      </c>
    </row>
    <row r="111" spans="1:15" ht="12.75">
      <c r="A111" s="9">
        <v>392002</v>
      </c>
      <c r="B111" s="45" t="s">
        <v>86</v>
      </c>
      <c r="C111" s="48">
        <v>644499</v>
      </c>
      <c r="D111" s="48">
        <v>2031</v>
      </c>
      <c r="E111" s="48">
        <v>4090</v>
      </c>
      <c r="F111" s="48">
        <v>0</v>
      </c>
      <c r="G111" s="48">
        <v>0</v>
      </c>
      <c r="H111" s="48">
        <v>0</v>
      </c>
      <c r="I111" s="31">
        <f t="shared" si="22"/>
        <v>650620</v>
      </c>
      <c r="J111" s="32">
        <f t="shared" si="23"/>
        <v>0.9905920506593711</v>
      </c>
      <c r="K111" s="32">
        <f t="shared" si="23"/>
        <v>0.003121637822384802</v>
      </c>
      <c r="L111" s="32">
        <f t="shared" si="23"/>
        <v>0.006286311518244136</v>
      </c>
      <c r="M111" s="32">
        <f t="shared" si="23"/>
        <v>0</v>
      </c>
      <c r="N111" s="32">
        <f t="shared" si="23"/>
        <v>0</v>
      </c>
      <c r="O111" s="32">
        <f t="shared" si="23"/>
        <v>0</v>
      </c>
    </row>
    <row r="112" spans="1:15" s="38" customFormat="1" ht="12.75">
      <c r="A112" s="9">
        <v>393001</v>
      </c>
      <c r="B112" s="45" t="s">
        <v>87</v>
      </c>
      <c r="C112" s="48">
        <v>791369</v>
      </c>
      <c r="D112" s="48">
        <v>28100</v>
      </c>
      <c r="E112" s="48">
        <v>57679</v>
      </c>
      <c r="F112" s="48">
        <v>0</v>
      </c>
      <c r="G112" s="48">
        <v>0</v>
      </c>
      <c r="H112" s="48">
        <v>0</v>
      </c>
      <c r="I112" s="31">
        <f t="shared" si="22"/>
        <v>877148</v>
      </c>
      <c r="J112" s="32">
        <f t="shared" si="23"/>
        <v>0.9022069251711228</v>
      </c>
      <c r="K112" s="32">
        <f t="shared" si="23"/>
        <v>0.03203564278776216</v>
      </c>
      <c r="L112" s="32">
        <f t="shared" si="23"/>
        <v>0.06575743204111507</v>
      </c>
      <c r="M112" s="32">
        <f t="shared" si="23"/>
        <v>0</v>
      </c>
      <c r="N112" s="32">
        <f t="shared" si="23"/>
        <v>0</v>
      </c>
      <c r="O112" s="32">
        <f t="shared" si="23"/>
        <v>0</v>
      </c>
    </row>
    <row r="113" spans="1:15" s="38" customFormat="1" ht="12.75">
      <c r="A113" s="9">
        <v>394003</v>
      </c>
      <c r="B113" s="45" t="s">
        <v>107</v>
      </c>
      <c r="C113" s="48">
        <v>536233</v>
      </c>
      <c r="D113" s="48">
        <v>19020</v>
      </c>
      <c r="E113" s="48">
        <v>52086</v>
      </c>
      <c r="F113" s="48">
        <v>0</v>
      </c>
      <c r="G113" s="48">
        <v>0</v>
      </c>
      <c r="H113" s="48">
        <v>0</v>
      </c>
      <c r="I113" s="31">
        <f aca="true" t="shared" si="31" ref="I113:I118">SUM(C113:H113)</f>
        <v>607339</v>
      </c>
      <c r="J113" s="32">
        <f aca="true" t="shared" si="32" ref="J113:J118">C113/$I113</f>
        <v>0.8829220583562063</v>
      </c>
      <c r="K113" s="32">
        <f aca="true" t="shared" si="33" ref="K113:K118">D113/$I113</f>
        <v>0.0313169416092166</v>
      </c>
      <c r="L113" s="32">
        <f aca="true" t="shared" si="34" ref="L113:L118">E113/$I113</f>
        <v>0.08576100003457707</v>
      </c>
      <c r="M113" s="32">
        <f aca="true" t="shared" si="35" ref="M113:M118">F113/$I113</f>
        <v>0</v>
      </c>
      <c r="N113" s="32">
        <f aca="true" t="shared" si="36" ref="N113:N118">G113/$I113</f>
        <v>0</v>
      </c>
      <c r="O113" s="32">
        <f aca="true" t="shared" si="37" ref="O113:O118">H113/$I113</f>
        <v>0</v>
      </c>
    </row>
    <row r="114" spans="1:15" s="38" customFormat="1" ht="12.75">
      <c r="A114" s="10">
        <v>395001</v>
      </c>
      <c r="B114" s="29" t="s">
        <v>88</v>
      </c>
      <c r="C114" s="49">
        <v>116008</v>
      </c>
      <c r="D114" s="49">
        <v>61033</v>
      </c>
      <c r="E114" s="49">
        <v>48764</v>
      </c>
      <c r="F114" s="49">
        <v>5208</v>
      </c>
      <c r="G114" s="49">
        <v>0</v>
      </c>
      <c r="H114" s="49">
        <v>0</v>
      </c>
      <c r="I114" s="2">
        <f t="shared" si="31"/>
        <v>231013</v>
      </c>
      <c r="J114" s="17">
        <f t="shared" si="32"/>
        <v>0.5021708735006255</v>
      </c>
      <c r="K114" s="17">
        <f t="shared" si="33"/>
        <v>0.26419725296844765</v>
      </c>
      <c r="L114" s="17">
        <f t="shared" si="34"/>
        <v>0.21108768770588668</v>
      </c>
      <c r="M114" s="17">
        <f t="shared" si="35"/>
        <v>0.02254418582504015</v>
      </c>
      <c r="N114" s="17">
        <f t="shared" si="36"/>
        <v>0</v>
      </c>
      <c r="O114" s="17">
        <f t="shared" si="37"/>
        <v>0</v>
      </c>
    </row>
    <row r="115" spans="1:15" ht="12.75">
      <c r="A115" s="55">
        <v>395002</v>
      </c>
      <c r="B115" s="46" t="s">
        <v>89</v>
      </c>
      <c r="C115" s="51">
        <v>101716</v>
      </c>
      <c r="D115" s="51">
        <v>61979</v>
      </c>
      <c r="E115" s="51">
        <v>75312</v>
      </c>
      <c r="F115" s="51">
        <v>5181</v>
      </c>
      <c r="G115" s="51">
        <v>0</v>
      </c>
      <c r="H115" s="51">
        <v>0</v>
      </c>
      <c r="I115" s="33">
        <f t="shared" si="31"/>
        <v>244188</v>
      </c>
      <c r="J115" s="34">
        <f t="shared" si="32"/>
        <v>0.4165479057119924</v>
      </c>
      <c r="K115" s="34">
        <f t="shared" si="33"/>
        <v>0.25381673137091093</v>
      </c>
      <c r="L115" s="34">
        <f t="shared" si="34"/>
        <v>0.30841810408373876</v>
      </c>
      <c r="M115" s="34">
        <f t="shared" si="35"/>
        <v>0.021217258833357906</v>
      </c>
      <c r="N115" s="34">
        <f t="shared" si="36"/>
        <v>0</v>
      </c>
      <c r="O115" s="34">
        <f t="shared" si="37"/>
        <v>0</v>
      </c>
    </row>
    <row r="116" spans="1:15" ht="12.75">
      <c r="A116" s="9">
        <v>395003</v>
      </c>
      <c r="B116" s="45" t="s">
        <v>90</v>
      </c>
      <c r="C116" s="48">
        <v>91338</v>
      </c>
      <c r="D116" s="48">
        <v>33343</v>
      </c>
      <c r="E116" s="48">
        <v>17755</v>
      </c>
      <c r="F116" s="48">
        <v>3650</v>
      </c>
      <c r="G116" s="48">
        <v>0</v>
      </c>
      <c r="H116" s="48">
        <v>0</v>
      </c>
      <c r="I116" s="31">
        <f t="shared" si="31"/>
        <v>146086</v>
      </c>
      <c r="J116" s="32">
        <f t="shared" si="32"/>
        <v>0.6252344509398573</v>
      </c>
      <c r="K116" s="32">
        <f t="shared" si="33"/>
        <v>0.22824226825294688</v>
      </c>
      <c r="L116" s="32">
        <f t="shared" si="34"/>
        <v>0.12153799816546418</v>
      </c>
      <c r="M116" s="32">
        <f t="shared" si="35"/>
        <v>0.024985282641731582</v>
      </c>
      <c r="N116" s="32">
        <f t="shared" si="36"/>
        <v>0</v>
      </c>
      <c r="O116" s="32">
        <f t="shared" si="37"/>
        <v>0</v>
      </c>
    </row>
    <row r="117" spans="1:15" s="38" customFormat="1" ht="12.75">
      <c r="A117" s="9">
        <v>395004</v>
      </c>
      <c r="B117" s="45" t="s">
        <v>91</v>
      </c>
      <c r="C117" s="48">
        <v>56125</v>
      </c>
      <c r="D117" s="48">
        <v>108793</v>
      </c>
      <c r="E117" s="48">
        <v>3010</v>
      </c>
      <c r="F117" s="48">
        <v>4260</v>
      </c>
      <c r="G117" s="48">
        <v>0</v>
      </c>
      <c r="H117" s="48">
        <v>0</v>
      </c>
      <c r="I117" s="31">
        <f t="shared" si="31"/>
        <v>172188</v>
      </c>
      <c r="J117" s="32">
        <f t="shared" si="32"/>
        <v>0.3259518665644528</v>
      </c>
      <c r="K117" s="32">
        <f t="shared" si="33"/>
        <v>0.6318268404302274</v>
      </c>
      <c r="L117" s="32">
        <f t="shared" si="34"/>
        <v>0.01748089297744326</v>
      </c>
      <c r="M117" s="32">
        <f t="shared" si="35"/>
        <v>0.024740400027876506</v>
      </c>
      <c r="N117" s="32">
        <f t="shared" si="36"/>
        <v>0</v>
      </c>
      <c r="O117" s="32">
        <f t="shared" si="37"/>
        <v>0</v>
      </c>
    </row>
    <row r="118" spans="1:15" s="38" customFormat="1" ht="12.75">
      <c r="A118" s="9">
        <v>395005</v>
      </c>
      <c r="B118" s="45" t="s">
        <v>92</v>
      </c>
      <c r="C118" s="48">
        <v>234177</v>
      </c>
      <c r="D118" s="48">
        <v>88114</v>
      </c>
      <c r="E118" s="48">
        <v>68073</v>
      </c>
      <c r="F118" s="48">
        <v>7364</v>
      </c>
      <c r="G118" s="48">
        <v>0</v>
      </c>
      <c r="H118" s="48">
        <v>0</v>
      </c>
      <c r="I118" s="31">
        <f t="shared" si="31"/>
        <v>397728</v>
      </c>
      <c r="J118" s="32">
        <f t="shared" si="32"/>
        <v>0.5887868090755491</v>
      </c>
      <c r="K118" s="32">
        <f t="shared" si="33"/>
        <v>0.2215433663207016</v>
      </c>
      <c r="L118" s="32">
        <f t="shared" si="34"/>
        <v>0.1711546584600531</v>
      </c>
      <c r="M118" s="32">
        <f t="shared" si="35"/>
        <v>0.018515166143696193</v>
      </c>
      <c r="N118" s="32">
        <f t="shared" si="36"/>
        <v>0</v>
      </c>
      <c r="O118" s="32">
        <f t="shared" si="37"/>
        <v>0</v>
      </c>
    </row>
    <row r="119" spans="1:15" s="38" customFormat="1" ht="12.75">
      <c r="A119" s="10">
        <v>395006</v>
      </c>
      <c r="B119" s="29" t="s">
        <v>93</v>
      </c>
      <c r="C119" s="49">
        <v>47907</v>
      </c>
      <c r="D119" s="49">
        <v>66702</v>
      </c>
      <c r="E119" s="49">
        <v>6232</v>
      </c>
      <c r="F119" s="49">
        <v>3536</v>
      </c>
      <c r="G119" s="49">
        <v>0</v>
      </c>
      <c r="H119" s="49">
        <v>0</v>
      </c>
      <c r="I119" s="2">
        <f t="shared" si="22"/>
        <v>124377</v>
      </c>
      <c r="J119" s="17">
        <f t="shared" si="23"/>
        <v>0.38517571576738463</v>
      </c>
      <c r="K119" s="17">
        <f t="shared" si="23"/>
        <v>0.5362888636966642</v>
      </c>
      <c r="L119" s="17">
        <f t="shared" si="23"/>
        <v>0.05010572694308433</v>
      </c>
      <c r="M119" s="17">
        <f t="shared" si="23"/>
        <v>0.02842969359286685</v>
      </c>
      <c r="N119" s="17">
        <f t="shared" si="23"/>
        <v>0</v>
      </c>
      <c r="O119" s="17">
        <f t="shared" si="23"/>
        <v>0</v>
      </c>
    </row>
    <row r="120" spans="1:15" ht="12.75">
      <c r="A120" s="55">
        <v>395007</v>
      </c>
      <c r="B120" s="46" t="s">
        <v>108</v>
      </c>
      <c r="C120" s="51">
        <v>91550</v>
      </c>
      <c r="D120" s="51">
        <v>38232</v>
      </c>
      <c r="E120" s="51">
        <v>4030</v>
      </c>
      <c r="F120" s="51">
        <v>4449</v>
      </c>
      <c r="G120" s="51">
        <v>0</v>
      </c>
      <c r="H120" s="51">
        <v>0</v>
      </c>
      <c r="I120" s="33">
        <f t="shared" si="22"/>
        <v>138261</v>
      </c>
      <c r="J120" s="34">
        <f t="shared" si="23"/>
        <v>0.6621534633772358</v>
      </c>
      <c r="K120" s="34">
        <f t="shared" si="23"/>
        <v>0.27652049384859073</v>
      </c>
      <c r="L120" s="34">
        <f t="shared" si="23"/>
        <v>0.029147771244240964</v>
      </c>
      <c r="M120" s="34">
        <f t="shared" si="23"/>
        <v>0.032178271529932516</v>
      </c>
      <c r="N120" s="34">
        <f t="shared" si="23"/>
        <v>0</v>
      </c>
      <c r="O120" s="34">
        <f t="shared" si="23"/>
        <v>0</v>
      </c>
    </row>
    <row r="121" spans="1:15" s="38" customFormat="1" ht="12.75">
      <c r="A121" s="9">
        <v>397001</v>
      </c>
      <c r="B121" s="45" t="s">
        <v>94</v>
      </c>
      <c r="C121" s="48">
        <v>302265</v>
      </c>
      <c r="D121" s="48">
        <v>18742</v>
      </c>
      <c r="E121" s="48">
        <v>151914</v>
      </c>
      <c r="F121" s="48">
        <v>0</v>
      </c>
      <c r="G121" s="48">
        <v>0</v>
      </c>
      <c r="H121" s="48">
        <v>0</v>
      </c>
      <c r="I121" s="31">
        <f t="shared" si="22"/>
        <v>472921</v>
      </c>
      <c r="J121" s="32">
        <f t="shared" si="23"/>
        <v>0.6391448043119252</v>
      </c>
      <c r="K121" s="32">
        <f t="shared" si="23"/>
        <v>0.039630297660708656</v>
      </c>
      <c r="L121" s="32">
        <f t="shared" si="23"/>
        <v>0.3212248980273661</v>
      </c>
      <c r="M121" s="32">
        <f t="shared" si="23"/>
        <v>0</v>
      </c>
      <c r="N121" s="32">
        <f t="shared" si="23"/>
        <v>0</v>
      </c>
      <c r="O121" s="32">
        <f t="shared" si="23"/>
        <v>0</v>
      </c>
    </row>
    <row r="122" spans="1:15" s="38" customFormat="1" ht="12.75">
      <c r="A122" s="9">
        <v>398001</v>
      </c>
      <c r="B122" s="45" t="s">
        <v>95</v>
      </c>
      <c r="C122" s="48">
        <v>180823</v>
      </c>
      <c r="D122" s="48">
        <v>14735</v>
      </c>
      <c r="E122" s="48">
        <v>35696</v>
      </c>
      <c r="F122" s="48">
        <v>22031</v>
      </c>
      <c r="G122" s="48">
        <v>0</v>
      </c>
      <c r="H122" s="48">
        <v>0</v>
      </c>
      <c r="I122" s="31">
        <f t="shared" si="22"/>
        <v>253285</v>
      </c>
      <c r="J122" s="32">
        <f t="shared" si="23"/>
        <v>0.7139112067433918</v>
      </c>
      <c r="K122" s="32">
        <f t="shared" si="23"/>
        <v>0.058175572971158974</v>
      </c>
      <c r="L122" s="32">
        <f t="shared" si="23"/>
        <v>0.14093215152891012</v>
      </c>
      <c r="M122" s="32">
        <f t="shared" si="23"/>
        <v>0.08698106875653908</v>
      </c>
      <c r="N122" s="32">
        <f t="shared" si="23"/>
        <v>0</v>
      </c>
      <c r="O122" s="32">
        <f t="shared" si="23"/>
        <v>0</v>
      </c>
    </row>
    <row r="123" spans="1:15" s="38" customFormat="1" ht="12.75">
      <c r="A123" s="10">
        <v>398002</v>
      </c>
      <c r="B123" s="29" t="s">
        <v>96</v>
      </c>
      <c r="C123" s="49">
        <v>350548</v>
      </c>
      <c r="D123" s="49">
        <v>90636</v>
      </c>
      <c r="E123" s="49">
        <v>51536</v>
      </c>
      <c r="F123" s="49">
        <v>1444</v>
      </c>
      <c r="G123" s="49">
        <v>0</v>
      </c>
      <c r="H123" s="49">
        <v>0</v>
      </c>
      <c r="I123" s="2">
        <f t="shared" si="22"/>
        <v>494164</v>
      </c>
      <c r="J123" s="17">
        <f t="shared" si="23"/>
        <v>0.7093758347431217</v>
      </c>
      <c r="K123" s="17">
        <f t="shared" si="23"/>
        <v>0.1834127941331218</v>
      </c>
      <c r="L123" s="17">
        <f t="shared" si="23"/>
        <v>0.10428926429282587</v>
      </c>
      <c r="M123" s="17">
        <f t="shared" si="23"/>
        <v>0.0029221068309306223</v>
      </c>
      <c r="N123" s="17">
        <f t="shared" si="23"/>
        <v>0</v>
      </c>
      <c r="O123" s="17">
        <f t="shared" si="23"/>
        <v>0</v>
      </c>
    </row>
    <row r="124" spans="1:15" ht="12.75">
      <c r="A124" s="55">
        <v>398003</v>
      </c>
      <c r="B124" s="46" t="s">
        <v>109</v>
      </c>
      <c r="C124" s="51">
        <v>94978</v>
      </c>
      <c r="D124" s="51">
        <v>16424</v>
      </c>
      <c r="E124" s="51">
        <v>20828</v>
      </c>
      <c r="F124" s="51">
        <v>0</v>
      </c>
      <c r="G124" s="51">
        <v>0</v>
      </c>
      <c r="H124" s="51">
        <v>0</v>
      </c>
      <c r="I124" s="33">
        <f t="shared" si="22"/>
        <v>132230</v>
      </c>
      <c r="J124" s="34">
        <f t="shared" si="23"/>
        <v>0.7182787567117901</v>
      </c>
      <c r="K124" s="34">
        <f t="shared" si="23"/>
        <v>0.1242078197080844</v>
      </c>
      <c r="L124" s="34">
        <f t="shared" si="23"/>
        <v>0.15751342358012554</v>
      </c>
      <c r="M124" s="34">
        <f t="shared" si="23"/>
        <v>0</v>
      </c>
      <c r="N124" s="34">
        <f t="shared" si="23"/>
        <v>0</v>
      </c>
      <c r="O124" s="34">
        <f t="shared" si="23"/>
        <v>0</v>
      </c>
    </row>
    <row r="125" spans="1:15" ht="12.75">
      <c r="A125" s="9">
        <v>398004</v>
      </c>
      <c r="B125" s="45" t="s">
        <v>114</v>
      </c>
      <c r="C125" s="48">
        <v>44825</v>
      </c>
      <c r="D125" s="48">
        <v>11748</v>
      </c>
      <c r="E125" s="48">
        <v>3500</v>
      </c>
      <c r="F125" s="48">
        <v>577</v>
      </c>
      <c r="G125" s="48">
        <v>0</v>
      </c>
      <c r="H125" s="48">
        <v>0</v>
      </c>
      <c r="I125" s="31">
        <f>SUM(C125:H125)</f>
        <v>60650</v>
      </c>
      <c r="J125" s="32">
        <f aca="true" t="shared" si="38" ref="J125:O125">C125/$I125</f>
        <v>0.7390766694146743</v>
      </c>
      <c r="K125" s="32">
        <f t="shared" si="38"/>
        <v>0.19370156636438582</v>
      </c>
      <c r="L125" s="32">
        <f t="shared" si="38"/>
        <v>0.057708161582852434</v>
      </c>
      <c r="M125" s="32">
        <f t="shared" si="38"/>
        <v>0.009513602638087386</v>
      </c>
      <c r="N125" s="32">
        <f t="shared" si="38"/>
        <v>0</v>
      </c>
      <c r="O125" s="32">
        <f t="shared" si="38"/>
        <v>0</v>
      </c>
    </row>
    <row r="126" spans="1:15" s="38" customFormat="1" ht="12.75">
      <c r="A126" s="9">
        <v>399001</v>
      </c>
      <c r="B126" s="45" t="s">
        <v>97</v>
      </c>
      <c r="C126" s="48">
        <v>1285797</v>
      </c>
      <c r="D126" s="48">
        <v>166815</v>
      </c>
      <c r="E126" s="48">
        <v>63306</v>
      </c>
      <c r="F126" s="48">
        <v>0</v>
      </c>
      <c r="G126" s="48">
        <v>0</v>
      </c>
      <c r="H126" s="48">
        <v>0</v>
      </c>
      <c r="I126" s="31">
        <f t="shared" si="22"/>
        <v>1515918</v>
      </c>
      <c r="J126" s="32">
        <f t="shared" si="23"/>
        <v>0.8481969341349598</v>
      </c>
      <c r="K126" s="32">
        <f t="shared" si="23"/>
        <v>0.11004223183575892</v>
      </c>
      <c r="L126" s="32">
        <f t="shared" si="23"/>
        <v>0.04176083402928127</v>
      </c>
      <c r="M126" s="32">
        <f t="shared" si="23"/>
        <v>0</v>
      </c>
      <c r="N126" s="32">
        <f t="shared" si="23"/>
        <v>0</v>
      </c>
      <c r="O126" s="32">
        <f t="shared" si="23"/>
        <v>0</v>
      </c>
    </row>
    <row r="127" spans="1:15" ht="12.75">
      <c r="A127" s="10">
        <v>399002</v>
      </c>
      <c r="B127" s="56" t="s">
        <v>110</v>
      </c>
      <c r="C127" s="50">
        <v>1116602</v>
      </c>
      <c r="D127" s="50">
        <v>1233</v>
      </c>
      <c r="E127" s="50">
        <v>18570</v>
      </c>
      <c r="F127" s="50">
        <v>0</v>
      </c>
      <c r="G127" s="50">
        <v>0</v>
      </c>
      <c r="H127" s="50">
        <v>0</v>
      </c>
      <c r="I127" s="25">
        <f t="shared" si="22"/>
        <v>1136405</v>
      </c>
      <c r="J127" s="26">
        <f t="shared" si="23"/>
        <v>0.9825739943066072</v>
      </c>
      <c r="K127" s="26">
        <f t="shared" si="23"/>
        <v>0.0010850005059815822</v>
      </c>
      <c r="L127" s="26">
        <f t="shared" si="23"/>
        <v>0.01634100518741118</v>
      </c>
      <c r="M127" s="26">
        <f t="shared" si="23"/>
        <v>0</v>
      </c>
      <c r="N127" s="26">
        <f t="shared" si="23"/>
        <v>0</v>
      </c>
      <c r="O127" s="26">
        <f t="shared" si="23"/>
        <v>0</v>
      </c>
    </row>
    <row r="128" spans="1:15" ht="12.75">
      <c r="A128" s="8"/>
      <c r="B128" s="47" t="s">
        <v>126</v>
      </c>
      <c r="C128" s="27">
        <f aca="true" t="shared" si="39" ref="C128:I128">SUM(C90:C127)</f>
        <v>15441752</v>
      </c>
      <c r="D128" s="27">
        <f t="shared" si="39"/>
        <v>1294206</v>
      </c>
      <c r="E128" s="27">
        <f t="shared" si="39"/>
        <v>2138255</v>
      </c>
      <c r="F128" s="27">
        <f t="shared" si="39"/>
        <v>93412</v>
      </c>
      <c r="G128" s="27">
        <f t="shared" si="39"/>
        <v>0</v>
      </c>
      <c r="H128" s="27">
        <f t="shared" si="39"/>
        <v>0</v>
      </c>
      <c r="I128" s="11">
        <f t="shared" si="39"/>
        <v>18967625</v>
      </c>
      <c r="J128" s="35">
        <f aca="true" t="shared" si="40" ref="J128:O128">C128/$I128</f>
        <v>0.814110991755689</v>
      </c>
      <c r="K128" s="36">
        <f t="shared" si="40"/>
        <v>0.06823236962982977</v>
      </c>
      <c r="L128" s="37">
        <f t="shared" si="40"/>
        <v>0.11273182594025345</v>
      </c>
      <c r="M128" s="35">
        <f t="shared" si="40"/>
        <v>0.004924812674227796</v>
      </c>
      <c r="N128" s="36">
        <f t="shared" si="40"/>
        <v>0</v>
      </c>
      <c r="O128" s="37">
        <f t="shared" si="40"/>
        <v>0</v>
      </c>
    </row>
    <row r="129" spans="1:15" ht="12.75">
      <c r="A129" s="6"/>
      <c r="B129" s="7"/>
      <c r="C129" s="54"/>
      <c r="D129" s="54"/>
      <c r="E129" s="54"/>
      <c r="F129" s="54"/>
      <c r="G129" s="54"/>
      <c r="H129" s="54"/>
      <c r="I129" s="44"/>
      <c r="J129" s="12"/>
      <c r="K129" s="12"/>
      <c r="L129" s="12"/>
      <c r="M129" s="12"/>
      <c r="N129" s="12"/>
      <c r="O129" s="13"/>
    </row>
    <row r="130" spans="1:15" ht="13.5" thickBot="1">
      <c r="A130" s="14"/>
      <c r="B130" s="15" t="s">
        <v>98</v>
      </c>
      <c r="C130" s="52">
        <f aca="true" t="shared" si="41" ref="C130:I130">C128+C88+C77+C73</f>
        <v>167781548.92</v>
      </c>
      <c r="D130" s="52">
        <f t="shared" si="41"/>
        <v>53874469.93</v>
      </c>
      <c r="E130" s="52">
        <f t="shared" si="41"/>
        <v>42417783.7</v>
      </c>
      <c r="F130" s="52">
        <f t="shared" si="41"/>
        <v>20138902.92</v>
      </c>
      <c r="G130" s="52">
        <f t="shared" si="41"/>
        <v>7001827</v>
      </c>
      <c r="H130" s="52">
        <f t="shared" si="41"/>
        <v>34289257</v>
      </c>
      <c r="I130" s="16">
        <f t="shared" si="41"/>
        <v>325503789.47</v>
      </c>
      <c r="J130" s="5">
        <f aca="true" t="shared" si="42" ref="J130:O130">C130/$I130</f>
        <v>0.5154519066988114</v>
      </c>
      <c r="K130" s="5">
        <f t="shared" si="42"/>
        <v>0.1655110375756941</v>
      </c>
      <c r="L130" s="5">
        <f t="shared" si="42"/>
        <v>0.13031425461763918</v>
      </c>
      <c r="M130" s="5">
        <f t="shared" si="42"/>
        <v>0.06186994920332901</v>
      </c>
      <c r="N130" s="5">
        <f t="shared" si="42"/>
        <v>0.021510738819356577</v>
      </c>
      <c r="O130" s="5">
        <f t="shared" si="42"/>
        <v>0.10534211308516966</v>
      </c>
    </row>
    <row r="131" ht="13.5" thickTop="1"/>
    <row r="132" spans="3:12" ht="12.75">
      <c r="C132" s="64" t="s">
        <v>141</v>
      </c>
      <c r="D132" s="64"/>
      <c r="E132" s="64"/>
      <c r="J132" s="64" t="s">
        <v>141</v>
      </c>
      <c r="K132" s="64"/>
      <c r="L132" s="64"/>
    </row>
    <row r="133" spans="3:12" ht="12.75">
      <c r="C133" s="63" t="s">
        <v>142</v>
      </c>
      <c r="D133" s="63"/>
      <c r="E133" s="63"/>
      <c r="J133" s="63" t="s">
        <v>142</v>
      </c>
      <c r="K133" s="63"/>
      <c r="L133" s="63"/>
    </row>
  </sheetData>
  <sheetProtection/>
  <mergeCells count="7">
    <mergeCell ref="A1:B1"/>
    <mergeCell ref="C1:I1"/>
    <mergeCell ref="J1:O1"/>
    <mergeCell ref="C132:E132"/>
    <mergeCell ref="C133:E133"/>
    <mergeCell ref="J132:L132"/>
    <mergeCell ref="J133:L133"/>
  </mergeCells>
  <printOptions horizontalCentered="1"/>
  <pageMargins left="0.25" right="0.25" top="0.68" bottom="0.16" header="0.5" footer="0.5"/>
  <pageSetup horizontalDpi="600" verticalDpi="600" orientation="portrait" paperSize="5" scale="70" r:id="rId1"/>
  <rowBreaks count="1" manualBreakCount="1">
    <brk id="74" max="255" man="1"/>
  </rowBreaks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cstevens</dc:creator>
  <cp:keywords/>
  <dc:description/>
  <cp:lastModifiedBy>kelliott</cp:lastModifiedBy>
  <cp:lastPrinted>2011-01-05T17:51:21Z</cp:lastPrinted>
  <dcterms:created xsi:type="dcterms:W3CDTF">2003-11-24T19:14:29Z</dcterms:created>
  <dcterms:modified xsi:type="dcterms:W3CDTF">2011-01-05T17:51:23Z</dcterms:modified>
  <cp:category/>
  <cp:version/>
  <cp:contentType/>
  <cp:contentStatus/>
</cp:coreProperties>
</file>