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Titles" localSheetId="0">'Obj400 - Purch Prop - by fund'!$A:$B,'Obj400 - Purch Prop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<sst xmlns="http://schemas.openxmlformats.org/spreadsheetml/2006/main" count="146" uniqueCount="143">
  <si>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</si>
  <si>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</si>
  <si>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</si>
  <si>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</si>
  <si>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</si>
  <si>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</si>
  <si>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</si>
  <si>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</si>
  <si>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</si>
  <si>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</si>
  <si>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</si>
  <si>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</si>
  <si>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</si>
  <si>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</si>
  <si>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</si>
  <si>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</si>
  <si>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</si>
  <si>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</si>
  <si>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</si>
  <si>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</si>
  <si>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</si>
  <si>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</si>
  <si>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</si>
  <si>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</si>
  <si>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</si>
  <si>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</si>
  <si>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</si>
  <si>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</si>
  <si>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</si>
  <si>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</si>
  <si>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</si>
  <si>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</si>
  <si>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</si>
  <si>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</si>
  <si>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</si>
  <si>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</si>
  <si>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</si>
  <si>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</si>
  <si>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</si>
  <si>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</si>
  <si>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</si>
  <si>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</si>
  <si>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</si>
  <si>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</si>
  <si>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 xml:space="preserve">Total Districts 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</si>
  <si>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</si>
  <si>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</si>
  <si>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</si>
  <si>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</si>
  <si>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</si>
  <si>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</si>
  <si>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</si>
  <si>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</si>
  <si>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</si>
  <si>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</si>
  <si>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</si>
  <si>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</si>
  <si>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</si>
  <si>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</si>
  <si>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</si>
  <si>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</si>
  <si>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</si>
  <si>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</si>
  <si>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</si>
  <si>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</si>
  <si>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</si>
  <si>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</si>
  <si>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</si>
  <si>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</si>
  <si>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</si>
  <si>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</si>
  <si>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</si>
  <si>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</si>
  <si>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</si>
  <si>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</si>
  <si>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</si>
  <si>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</si>
  <si>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</si>
  <si>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</si>
  <si>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</si>
  <si>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</si>
  <si>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</si>
  <si>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</si>
  <si>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</si>
  <si>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</si>
  <si>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</si>
  <si>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</si>
  <si>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</si>
  <si>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</si>
  <si>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</si>
  <si>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</si>
  <si>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</si>
  <si>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</si>
  <si>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</si>
  <si>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</si>
  <si>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</si>
  <si>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</si>
  <si>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</si>
  <si>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</si>
  <si>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</si>
  <si>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Purchased Property Services - 
Object Code 400 - Expenditures by Fund Source </t>
  </si>
  <si>
    <t>Central Community School Board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</si>
  <si>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</si>
  <si>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</si>
  <si>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</si>
  <si>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</si>
  <si>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</si>
  <si>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</si>
  <si>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</si>
  <si>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</si>
  <si>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</si>
  <si>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</si>
  <si>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2008-2009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</si>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</sst>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92" applyFont="1" applyFill="1" applyBorder="1" applyAlignment="1">
      <alignment horizontal="right" wrapText="1"/>
      <protection/>
    </xf>
    <xf numFmtId="0" fontId="1" fillId="0" borderId="12" xfId="92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92" applyFont="1" applyFill="1" applyBorder="1" applyAlignment="1">
      <alignment horizontal="right" wrapText="1"/>
      <protection/>
    </xf>
    <xf numFmtId="0" fontId="1" fillId="0" borderId="10" xfId="92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92" applyNumberFormat="1" applyFont="1" applyFill="1" applyBorder="1" applyAlignment="1">
      <alignment horizontal="right" wrapText="1"/>
      <protection/>
    </xf>
    <xf numFmtId="10" fontId="1" fillId="0" borderId="10" xfId="92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9" xfId="92" applyFont="1" applyFill="1" applyBorder="1" applyAlignment="1">
      <alignment wrapText="1"/>
      <protection/>
    </xf>
    <xf numFmtId="164" fontId="1" fillId="33" borderId="19" xfId="92" applyNumberFormat="1" applyFont="1" applyFill="1" applyBorder="1" applyAlignment="1">
      <alignment horizontal="right" wrapText="1"/>
      <protection/>
    </xf>
    <xf numFmtId="10" fontId="1" fillId="0" borderId="19" xfId="92" applyNumberFormat="1" applyFont="1" applyFill="1" applyBorder="1" applyAlignment="1">
      <alignment horizontal="right" wrapText="1"/>
      <protection/>
    </xf>
    <xf numFmtId="10" fontId="4" fillId="0" borderId="25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6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1" fillId="0" borderId="10" xfId="92" applyFont="1" applyFill="1" applyBorder="1" applyAlignment="1">
      <alignment wrapText="1"/>
      <protection/>
    </xf>
    <xf numFmtId="0" fontId="1" fillId="0" borderId="28" xfId="92" applyFont="1" applyFill="1" applyBorder="1" applyAlignment="1">
      <alignment wrapText="1"/>
      <protection/>
    </xf>
    <xf numFmtId="164" fontId="1" fillId="33" borderId="29" xfId="92" applyNumberFormat="1" applyFont="1" applyFill="1" applyBorder="1" applyAlignment="1">
      <alignment horizontal="right" wrapText="1"/>
      <protection/>
    </xf>
    <xf numFmtId="10" fontId="1" fillId="0" borderId="29" xfId="92" applyNumberFormat="1" applyFont="1" applyFill="1" applyBorder="1" applyAlignment="1">
      <alignment horizontal="right" wrapText="1"/>
      <protection/>
    </xf>
    <xf numFmtId="164" fontId="1" fillId="0" borderId="19" xfId="92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29" xfId="92" applyNumberFormat="1" applyFont="1" applyFill="1" applyBorder="1" applyAlignment="1">
      <alignment horizontal="right" wrapText="1"/>
      <protection/>
    </xf>
    <xf numFmtId="164" fontId="1" fillId="0" borderId="10" xfId="92" applyNumberFormat="1" applyFont="1" applyFill="1" applyBorder="1" applyAlignment="1">
      <alignment horizontal="right" wrapText="1"/>
      <protection/>
    </xf>
    <xf numFmtId="164" fontId="4" fillId="0" borderId="22" xfId="0" applyNumberFormat="1" applyFont="1" applyFill="1" applyBorder="1" applyAlignment="1">
      <alignment/>
    </xf>
    <xf numFmtId="0" fontId="3" fillId="35" borderId="27" xfId="0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1" fillId="0" borderId="29" xfId="92" applyFont="1" applyFill="1" applyBorder="1" applyAlignment="1">
      <alignment wrapText="1"/>
      <protection/>
    </xf>
    <xf numFmtId="0" fontId="1" fillId="0" borderId="10" xfId="92" applyFont="1" applyFill="1" applyBorder="1" applyAlignment="1">
      <alignment horizontal="left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38" fontId="3" fillId="0" borderId="0" xfId="79" applyNumberFormat="1" applyFont="1" applyFill="1" applyAlignment="1">
      <alignment horizontal="left" vertical="top" wrapText="1"/>
      <protection/>
    </xf>
    <xf numFmtId="38" fontId="3" fillId="0" borderId="0" xfId="79" applyNumberFormat="1" applyFont="1" applyFill="1" applyAlignment="1">
      <alignment horizontal="left" vertical="center" wrapText="1"/>
      <protection/>
    </xf>
    <xf numFmtId="164" fontId="1" fillId="0" borderId="19" xfId="92" applyNumberFormat="1" applyFont="1" applyFill="1" applyBorder="1" applyAlignment="1">
      <alignment horizontal="right" wrapText="1"/>
      <protection/>
    </xf>
    <xf numFmtId="0" fontId="1" fillId="0" borderId="28" xfId="92" applyFont="1" applyFill="1" applyBorder="1" applyAlignment="1">
      <alignment wrapText="1"/>
      <protection/>
    </xf>
    <xf numFmtId="0" fontId="1" fillId="0" borderId="31" xfId="92" applyFont="1" applyFill="1" applyBorder="1" applyAlignment="1">
      <alignment wrapText="1"/>
      <protection/>
    </xf>
    <xf numFmtId="0" fontId="1" fillId="0" borderId="32" xfId="92" applyFont="1" applyFill="1" applyBorder="1" applyAlignment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6 2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8" xfId="79"/>
    <cellStyle name="Normal 39" xfId="80"/>
    <cellStyle name="Normal 4" xfId="81"/>
    <cellStyle name="Normal 4 2" xfId="82"/>
    <cellStyle name="Normal 4 3" xfId="83"/>
    <cellStyle name="Normal 4 4" xfId="84"/>
    <cellStyle name="Normal 4 5" xfId="85"/>
    <cellStyle name="Normal 4 6" xfId="86"/>
    <cellStyle name="Normal 5" xfId="87"/>
    <cellStyle name="Normal 6" xfId="88"/>
    <cellStyle name="Normal 7" xfId="89"/>
    <cellStyle name="Normal 8" xfId="90"/>
    <cellStyle name="Normal 9" xfId="91"/>
    <cellStyle name="Normal_Sheet1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5.8515625" style="1" customWidth="1"/>
    <col min="2" max="2" width="34.7109375" style="1" customWidth="1"/>
    <col min="3" max="3" width="12.7109375" style="1" bestFit="1" customWidth="1"/>
    <col min="4" max="4" width="11.28125" style="1" bestFit="1" customWidth="1"/>
    <col min="5" max="5" width="9.7109375" style="1" bestFit="1" customWidth="1"/>
    <col min="6" max="6" width="11.421875" style="1" bestFit="1" customWidth="1"/>
    <col min="7" max="7" width="10.8515625" style="1" bestFit="1" customWidth="1"/>
    <col min="8" max="8" width="12.71093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0" customFormat="1" ht="66" customHeight="1">
      <c r="A1" s="58" t="s">
        <v>112</v>
      </c>
      <c r="B1" s="58"/>
      <c r="C1" s="57" t="s">
        <v>100</v>
      </c>
      <c r="D1" s="58"/>
      <c r="E1" s="58"/>
      <c r="F1" s="58"/>
      <c r="G1" s="58"/>
      <c r="H1" s="58"/>
      <c r="I1" s="58"/>
      <c r="J1" s="57" t="s">
        <v>100</v>
      </c>
      <c r="K1" s="58"/>
      <c r="L1" s="58"/>
      <c r="M1" s="58"/>
      <c r="N1" s="58"/>
      <c r="O1" s="58"/>
    </row>
    <row r="2" spans="1:15" ht="51">
      <c r="A2" s="38" t="s">
        <v>0</v>
      </c>
      <c r="B2" s="38" t="s">
        <v>6</v>
      </c>
      <c r="C2" s="39" t="s">
        <v>1</v>
      </c>
      <c r="D2" s="39" t="s">
        <v>2</v>
      </c>
      <c r="E2" s="39" t="s">
        <v>7</v>
      </c>
      <c r="F2" s="39" t="s">
        <v>3</v>
      </c>
      <c r="G2" s="39" t="s">
        <v>4</v>
      </c>
      <c r="H2" s="39" t="s">
        <v>5</v>
      </c>
      <c r="I2" s="40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39" t="s">
        <v>14</v>
      </c>
    </row>
    <row r="3" spans="1:15" ht="12.75">
      <c r="A3" s="55">
        <v>1</v>
      </c>
      <c r="B3" s="63" t="s">
        <v>45</v>
      </c>
      <c r="C3" s="50">
        <v>5310215</v>
      </c>
      <c r="D3" s="50">
        <v>160615</v>
      </c>
      <c r="E3" s="50">
        <v>48683</v>
      </c>
      <c r="F3" s="50">
        <v>114989</v>
      </c>
      <c r="G3" s="50">
        <v>0</v>
      </c>
      <c r="H3" s="50">
        <v>0</v>
      </c>
      <c r="I3" s="46">
        <f>SUM(C3:H3)</f>
        <v>5634502</v>
      </c>
      <c r="J3" s="47">
        <f aca="true" t="shared" si="0" ref="J3:O3">C3/$I3</f>
        <v>0.9424462002143223</v>
      </c>
      <c r="K3" s="47">
        <f t="shared" si="0"/>
        <v>0.028505624809433024</v>
      </c>
      <c r="L3" s="47">
        <f t="shared" si="0"/>
        <v>0.008640160212916775</v>
      </c>
      <c r="M3" s="47">
        <f t="shared" si="0"/>
        <v>0.0204080147633278</v>
      </c>
      <c r="N3" s="47">
        <f t="shared" si="0"/>
        <v>0</v>
      </c>
      <c r="O3" s="47">
        <f t="shared" si="0"/>
        <v>0</v>
      </c>
    </row>
    <row r="4" spans="1:15" s="31" customFormat="1" ht="12.75">
      <c r="A4" s="13">
        <v>2</v>
      </c>
      <c r="B4" s="62" t="s">
        <v>129</v>
      </c>
      <c r="C4" s="48">
        <v>204120</v>
      </c>
      <c r="D4" s="48">
        <v>10483</v>
      </c>
      <c r="E4" s="48">
        <v>19649</v>
      </c>
      <c r="F4" s="48">
        <v>1047634</v>
      </c>
      <c r="G4" s="48">
        <v>0</v>
      </c>
      <c r="H4" s="48">
        <v>148392</v>
      </c>
      <c r="I4" s="33">
        <f aca="true" t="shared" si="1" ref="I4:I67">SUM(C4:H4)</f>
        <v>1430278</v>
      </c>
      <c r="J4" s="34">
        <f aca="true" t="shared" si="2" ref="J4:J67">C4/$I4</f>
        <v>0.14271351443565516</v>
      </c>
      <c r="K4" s="34">
        <f aca="true" t="shared" si="3" ref="K4:K67">D4/$I4</f>
        <v>0.007329344365221307</v>
      </c>
      <c r="L4" s="34">
        <f aca="true" t="shared" si="4" ref="L4:L67">E4/$I4</f>
        <v>0.013737888718137314</v>
      </c>
      <c r="M4" s="34">
        <f aca="true" t="shared" si="5" ref="M4:M67">F4/$I4</f>
        <v>0.7324687927801449</v>
      </c>
      <c r="N4" s="34">
        <f aca="true" t="shared" si="6" ref="N4:N67">G4/$I4</f>
        <v>0</v>
      </c>
      <c r="O4" s="34">
        <f aca="true" t="shared" si="7" ref="O4:O67">H4/$I4</f>
        <v>0.10375045970084137</v>
      </c>
    </row>
    <row r="5" spans="1:15" s="31" customFormat="1" ht="12.75">
      <c r="A5" s="13">
        <v>3</v>
      </c>
      <c r="B5" s="62" t="s">
        <v>46</v>
      </c>
      <c r="C5" s="48">
        <v>7390538</v>
      </c>
      <c r="D5" s="48">
        <v>66121</v>
      </c>
      <c r="E5" s="48">
        <v>9920</v>
      </c>
      <c r="F5" s="48">
        <v>162506</v>
      </c>
      <c r="G5" s="48">
        <v>0</v>
      </c>
      <c r="H5" s="48">
        <v>32348715</v>
      </c>
      <c r="I5" s="33">
        <f t="shared" si="1"/>
        <v>39977800</v>
      </c>
      <c r="J5" s="34">
        <f t="shared" si="2"/>
        <v>0.18486605065811526</v>
      </c>
      <c r="K5" s="34">
        <f t="shared" si="3"/>
        <v>0.0016539429383307736</v>
      </c>
      <c r="L5" s="34">
        <f t="shared" si="4"/>
        <v>0.0002481377164326201</v>
      </c>
      <c r="M5" s="34">
        <f t="shared" si="5"/>
        <v>0.0040649060228426775</v>
      </c>
      <c r="N5" s="34">
        <f t="shared" si="6"/>
        <v>0</v>
      </c>
      <c r="O5" s="34">
        <f t="shared" si="7"/>
        <v>0.8091669626642787</v>
      </c>
    </row>
    <row r="6" spans="1:15" s="31" customFormat="1" ht="12.75">
      <c r="A6" s="13">
        <v>4</v>
      </c>
      <c r="B6" s="62" t="s">
        <v>47</v>
      </c>
      <c r="C6" s="48">
        <v>4150399</v>
      </c>
      <c r="D6" s="48">
        <v>7748</v>
      </c>
      <c r="E6" s="48">
        <v>0</v>
      </c>
      <c r="F6" s="48">
        <v>69431</v>
      </c>
      <c r="G6" s="48">
        <v>226837</v>
      </c>
      <c r="H6" s="48">
        <v>0</v>
      </c>
      <c r="I6" s="33">
        <f t="shared" si="1"/>
        <v>4454415</v>
      </c>
      <c r="J6" s="34">
        <f t="shared" si="2"/>
        <v>0.9317495114397738</v>
      </c>
      <c r="K6" s="34">
        <f t="shared" si="3"/>
        <v>0.001739397878284803</v>
      </c>
      <c r="L6" s="34">
        <f t="shared" si="4"/>
        <v>0</v>
      </c>
      <c r="M6" s="34">
        <f t="shared" si="5"/>
        <v>0.015587007497056292</v>
      </c>
      <c r="N6" s="34">
        <f t="shared" si="6"/>
        <v>0.05092408318488511</v>
      </c>
      <c r="O6" s="34">
        <f t="shared" si="7"/>
        <v>0</v>
      </c>
    </row>
    <row r="7" spans="1:15" ht="12.75">
      <c r="A7" s="14">
        <v>5</v>
      </c>
      <c r="B7" s="64" t="s">
        <v>48</v>
      </c>
      <c r="C7" s="49">
        <v>790391</v>
      </c>
      <c r="D7" s="49">
        <v>933879</v>
      </c>
      <c r="E7" s="49">
        <v>48507</v>
      </c>
      <c r="F7" s="49">
        <v>1536154</v>
      </c>
      <c r="G7" s="49">
        <v>28313</v>
      </c>
      <c r="H7" s="49">
        <v>0</v>
      </c>
      <c r="I7" s="2">
        <f t="shared" si="1"/>
        <v>3337244</v>
      </c>
      <c r="J7" s="18">
        <f t="shared" si="2"/>
        <v>0.23683943996902834</v>
      </c>
      <c r="K7" s="18">
        <f t="shared" si="3"/>
        <v>0.2798353971121081</v>
      </c>
      <c r="L7" s="18">
        <f t="shared" si="4"/>
        <v>0.014535047482293773</v>
      </c>
      <c r="M7" s="18">
        <f t="shared" si="5"/>
        <v>0.4603061688027606</v>
      </c>
      <c r="N7" s="18">
        <f t="shared" si="6"/>
        <v>0.008483946633809214</v>
      </c>
      <c r="O7" s="18">
        <f t="shared" si="7"/>
        <v>0</v>
      </c>
    </row>
    <row r="8" spans="1:15" ht="12.75">
      <c r="A8" s="55">
        <v>6</v>
      </c>
      <c r="B8" s="63" t="s">
        <v>49</v>
      </c>
      <c r="C8" s="50">
        <v>686242</v>
      </c>
      <c r="D8" s="50">
        <v>0</v>
      </c>
      <c r="E8" s="50">
        <v>186</v>
      </c>
      <c r="F8" s="50">
        <v>5169</v>
      </c>
      <c r="G8" s="50">
        <v>0</v>
      </c>
      <c r="H8" s="50">
        <v>301601</v>
      </c>
      <c r="I8" s="46">
        <f t="shared" si="1"/>
        <v>993198</v>
      </c>
      <c r="J8" s="47">
        <f t="shared" si="2"/>
        <v>0.6909417860285663</v>
      </c>
      <c r="K8" s="47">
        <f t="shared" si="3"/>
        <v>0</v>
      </c>
      <c r="L8" s="47">
        <f t="shared" si="4"/>
        <v>0.00018727383663680354</v>
      </c>
      <c r="M8" s="47">
        <f t="shared" si="5"/>
        <v>0.005204400331051814</v>
      </c>
      <c r="N8" s="47">
        <f t="shared" si="6"/>
        <v>0</v>
      </c>
      <c r="O8" s="47">
        <f t="shared" si="7"/>
        <v>0.3036665398037451</v>
      </c>
    </row>
    <row r="9" spans="1:15" s="31" customFormat="1" ht="12.75">
      <c r="A9" s="13">
        <v>7</v>
      </c>
      <c r="B9" s="62" t="s">
        <v>50</v>
      </c>
      <c r="C9" s="48">
        <v>198230</v>
      </c>
      <c r="D9" s="48">
        <v>3130</v>
      </c>
      <c r="E9" s="48">
        <v>1479</v>
      </c>
      <c r="F9" s="48">
        <v>1005594</v>
      </c>
      <c r="G9" s="48">
        <v>0</v>
      </c>
      <c r="H9" s="48">
        <v>0</v>
      </c>
      <c r="I9" s="33">
        <f t="shared" si="1"/>
        <v>1208433</v>
      </c>
      <c r="J9" s="34">
        <f t="shared" si="2"/>
        <v>0.16403888341347844</v>
      </c>
      <c r="K9" s="34">
        <f t="shared" si="3"/>
        <v>0.0025901311864207615</v>
      </c>
      <c r="L9" s="34">
        <f t="shared" si="4"/>
        <v>0.0012238990494301298</v>
      </c>
      <c r="M9" s="34">
        <f t="shared" si="5"/>
        <v>0.8321470863506707</v>
      </c>
      <c r="N9" s="34">
        <f t="shared" si="6"/>
        <v>0</v>
      </c>
      <c r="O9" s="34">
        <f t="shared" si="7"/>
        <v>0</v>
      </c>
    </row>
    <row r="10" spans="1:15" s="31" customFormat="1" ht="12.75">
      <c r="A10" s="13">
        <v>8</v>
      </c>
      <c r="B10" s="62" t="s">
        <v>51</v>
      </c>
      <c r="C10" s="48">
        <v>8380528</v>
      </c>
      <c r="D10" s="48">
        <v>740</v>
      </c>
      <c r="E10" s="48">
        <v>8285</v>
      </c>
      <c r="F10" s="48">
        <v>99409</v>
      </c>
      <c r="G10" s="48">
        <v>0</v>
      </c>
      <c r="H10" s="48">
        <v>26074570</v>
      </c>
      <c r="I10" s="33">
        <f t="shared" si="1"/>
        <v>34563532</v>
      </c>
      <c r="J10" s="34">
        <f t="shared" si="2"/>
        <v>0.242467349690998</v>
      </c>
      <c r="K10" s="34">
        <f t="shared" si="3"/>
        <v>2.1409848970296208E-05</v>
      </c>
      <c r="L10" s="34">
        <f t="shared" si="4"/>
        <v>0.0002397035117823028</v>
      </c>
      <c r="M10" s="34">
        <f t="shared" si="5"/>
        <v>0.002876123886875913</v>
      </c>
      <c r="N10" s="34">
        <f t="shared" si="6"/>
        <v>0</v>
      </c>
      <c r="O10" s="34">
        <f t="shared" si="7"/>
        <v>0.7543954130613735</v>
      </c>
    </row>
    <row r="11" spans="1:15" s="31" customFormat="1" ht="12.75">
      <c r="A11" s="13">
        <v>9</v>
      </c>
      <c r="B11" s="62" t="s">
        <v>52</v>
      </c>
      <c r="C11" s="48">
        <v>3185828</v>
      </c>
      <c r="D11" s="48">
        <v>69470</v>
      </c>
      <c r="E11" s="48">
        <v>2806</v>
      </c>
      <c r="F11" s="48">
        <v>209722</v>
      </c>
      <c r="G11" s="48">
        <v>0</v>
      </c>
      <c r="H11" s="48">
        <v>28358824</v>
      </c>
      <c r="I11" s="33">
        <f t="shared" si="1"/>
        <v>31826650</v>
      </c>
      <c r="J11" s="34">
        <f t="shared" si="2"/>
        <v>0.10009938212158678</v>
      </c>
      <c r="K11" s="34">
        <f t="shared" si="3"/>
        <v>0.002182761930646172</v>
      </c>
      <c r="L11" s="34">
        <f t="shared" si="4"/>
        <v>8.816510691511673E-05</v>
      </c>
      <c r="M11" s="34">
        <f t="shared" si="5"/>
        <v>0.006589509106362121</v>
      </c>
      <c r="N11" s="34">
        <f t="shared" si="6"/>
        <v>0</v>
      </c>
      <c r="O11" s="34">
        <f t="shared" si="7"/>
        <v>0.8910401817344898</v>
      </c>
    </row>
    <row r="12" spans="1:15" ht="12.75">
      <c r="A12" s="14">
        <v>10</v>
      </c>
      <c r="B12" s="64" t="s">
        <v>130</v>
      </c>
      <c r="C12" s="49">
        <v>5220108</v>
      </c>
      <c r="D12" s="49">
        <v>53207</v>
      </c>
      <c r="E12" s="49">
        <v>86618</v>
      </c>
      <c r="F12" s="49">
        <v>181510</v>
      </c>
      <c r="G12" s="49">
        <v>0</v>
      </c>
      <c r="H12" s="49">
        <v>29231768</v>
      </c>
      <c r="I12" s="2">
        <f t="shared" si="1"/>
        <v>34773211</v>
      </c>
      <c r="J12" s="18">
        <f t="shared" si="2"/>
        <v>0.15011866462375303</v>
      </c>
      <c r="K12" s="18">
        <f t="shared" si="3"/>
        <v>0.001530114662117341</v>
      </c>
      <c r="L12" s="18">
        <f t="shared" si="4"/>
        <v>0.002490940511648464</v>
      </c>
      <c r="M12" s="18">
        <f t="shared" si="5"/>
        <v>0.005219822811301493</v>
      </c>
      <c r="N12" s="18">
        <f t="shared" si="6"/>
        <v>0</v>
      </c>
      <c r="O12" s="18">
        <f t="shared" si="7"/>
        <v>0.8406404573911797</v>
      </c>
    </row>
    <row r="13" spans="1:15" ht="12.75">
      <c r="A13" s="55">
        <v>11</v>
      </c>
      <c r="B13" s="63" t="s">
        <v>53</v>
      </c>
      <c r="C13" s="50">
        <v>129256</v>
      </c>
      <c r="D13" s="50">
        <v>0</v>
      </c>
      <c r="E13" s="50">
        <v>10687</v>
      </c>
      <c r="F13" s="50">
        <v>118785</v>
      </c>
      <c r="G13" s="50">
        <v>0</v>
      </c>
      <c r="H13" s="50">
        <v>3013392</v>
      </c>
      <c r="I13" s="46">
        <f t="shared" si="1"/>
        <v>3272120</v>
      </c>
      <c r="J13" s="47">
        <f t="shared" si="2"/>
        <v>0.039502218745033804</v>
      </c>
      <c r="K13" s="47">
        <f t="shared" si="3"/>
        <v>0</v>
      </c>
      <c r="L13" s="47">
        <f t="shared" si="4"/>
        <v>0.003266078261188465</v>
      </c>
      <c r="M13" s="47">
        <f t="shared" si="5"/>
        <v>0.03630215273278486</v>
      </c>
      <c r="N13" s="47">
        <f t="shared" si="6"/>
        <v>0</v>
      </c>
      <c r="O13" s="47">
        <f t="shared" si="7"/>
        <v>0.9209295502609929</v>
      </c>
    </row>
    <row r="14" spans="1:15" s="31" customFormat="1" ht="12.75">
      <c r="A14" s="13">
        <v>12</v>
      </c>
      <c r="B14" s="62" t="s">
        <v>131</v>
      </c>
      <c r="C14" s="48">
        <v>22895133</v>
      </c>
      <c r="D14" s="48">
        <v>0</v>
      </c>
      <c r="E14" s="48">
        <v>0</v>
      </c>
      <c r="F14" s="48">
        <v>6480</v>
      </c>
      <c r="G14" s="48">
        <v>0</v>
      </c>
      <c r="H14" s="48">
        <v>0</v>
      </c>
      <c r="I14" s="33">
        <f t="shared" si="1"/>
        <v>22901613</v>
      </c>
      <c r="J14" s="34">
        <f t="shared" si="2"/>
        <v>0.9997170504977095</v>
      </c>
      <c r="K14" s="34">
        <f t="shared" si="3"/>
        <v>0</v>
      </c>
      <c r="L14" s="34">
        <f t="shared" si="4"/>
        <v>0</v>
      </c>
      <c r="M14" s="34">
        <f t="shared" si="5"/>
        <v>0.0002829495022905155</v>
      </c>
      <c r="N14" s="34">
        <f t="shared" si="6"/>
        <v>0</v>
      </c>
      <c r="O14" s="34">
        <f t="shared" si="7"/>
        <v>0</v>
      </c>
    </row>
    <row r="15" spans="1:15" s="31" customFormat="1" ht="12.75">
      <c r="A15" s="13">
        <v>13</v>
      </c>
      <c r="B15" s="62" t="s">
        <v>54</v>
      </c>
      <c r="C15" s="48">
        <v>432835</v>
      </c>
      <c r="D15" s="48">
        <v>3090</v>
      </c>
      <c r="E15" s="48">
        <v>13153</v>
      </c>
      <c r="F15" s="48">
        <v>62027</v>
      </c>
      <c r="G15" s="48">
        <v>0</v>
      </c>
      <c r="H15" s="48">
        <v>0</v>
      </c>
      <c r="I15" s="33">
        <f t="shared" si="1"/>
        <v>511105</v>
      </c>
      <c r="J15" s="34">
        <f t="shared" si="2"/>
        <v>0.8468612124710186</v>
      </c>
      <c r="K15" s="34">
        <f t="shared" si="3"/>
        <v>0.006045724459748976</v>
      </c>
      <c r="L15" s="34">
        <f t="shared" si="4"/>
        <v>0.025734438129151545</v>
      </c>
      <c r="M15" s="34">
        <f t="shared" si="5"/>
        <v>0.1213586249400808</v>
      </c>
      <c r="N15" s="34">
        <f t="shared" si="6"/>
        <v>0</v>
      </c>
      <c r="O15" s="34">
        <f t="shared" si="7"/>
        <v>0</v>
      </c>
    </row>
    <row r="16" spans="1:15" s="31" customFormat="1" ht="12.75">
      <c r="A16" s="13">
        <v>14</v>
      </c>
      <c r="B16" s="62" t="s">
        <v>55</v>
      </c>
      <c r="C16" s="48">
        <v>93553</v>
      </c>
      <c r="D16" s="48">
        <v>13976</v>
      </c>
      <c r="E16" s="48">
        <v>1518</v>
      </c>
      <c r="F16" s="48">
        <v>445874</v>
      </c>
      <c r="G16" s="48">
        <v>0</v>
      </c>
      <c r="H16" s="48">
        <v>0</v>
      </c>
      <c r="I16" s="33">
        <f t="shared" si="1"/>
        <v>554921</v>
      </c>
      <c r="J16" s="34">
        <f t="shared" si="2"/>
        <v>0.1685879611692475</v>
      </c>
      <c r="K16" s="34">
        <f t="shared" si="3"/>
        <v>0.025185566954575515</v>
      </c>
      <c r="L16" s="34">
        <f t="shared" si="4"/>
        <v>0.002735524516102292</v>
      </c>
      <c r="M16" s="34">
        <f t="shared" si="5"/>
        <v>0.8034909473600746</v>
      </c>
      <c r="N16" s="34">
        <f t="shared" si="6"/>
        <v>0</v>
      </c>
      <c r="O16" s="34">
        <f t="shared" si="7"/>
        <v>0</v>
      </c>
    </row>
    <row r="17" spans="1:15" ht="12.75">
      <c r="A17" s="14">
        <v>15</v>
      </c>
      <c r="B17" s="64" t="s">
        <v>56</v>
      </c>
      <c r="C17" s="49">
        <v>104148</v>
      </c>
      <c r="D17" s="49">
        <v>7143</v>
      </c>
      <c r="E17" s="49">
        <v>5455</v>
      </c>
      <c r="F17" s="49">
        <v>670422</v>
      </c>
      <c r="G17" s="49">
        <v>0</v>
      </c>
      <c r="H17" s="49">
        <v>1625845</v>
      </c>
      <c r="I17" s="2">
        <f t="shared" si="1"/>
        <v>2413013</v>
      </c>
      <c r="J17" s="18">
        <f t="shared" si="2"/>
        <v>0.04316097758279794</v>
      </c>
      <c r="K17" s="18">
        <f t="shared" si="3"/>
        <v>0.002960199551349288</v>
      </c>
      <c r="L17" s="18">
        <f t="shared" si="4"/>
        <v>0.002260659184181768</v>
      </c>
      <c r="M17" s="18">
        <f t="shared" si="5"/>
        <v>0.27783604978506127</v>
      </c>
      <c r="N17" s="18">
        <f t="shared" si="6"/>
        <v>0</v>
      </c>
      <c r="O17" s="18">
        <f t="shared" si="7"/>
        <v>0.6737821138966098</v>
      </c>
    </row>
    <row r="18" spans="1:15" ht="12.75">
      <c r="A18" s="55">
        <v>16</v>
      </c>
      <c r="B18" s="63" t="s">
        <v>57</v>
      </c>
      <c r="C18" s="50">
        <v>336465</v>
      </c>
      <c r="D18" s="50">
        <v>1701</v>
      </c>
      <c r="E18" s="50">
        <v>2916</v>
      </c>
      <c r="F18" s="50">
        <v>113420</v>
      </c>
      <c r="G18" s="50">
        <v>0</v>
      </c>
      <c r="H18" s="50">
        <v>12878153</v>
      </c>
      <c r="I18" s="46">
        <f t="shared" si="1"/>
        <v>13332655</v>
      </c>
      <c r="J18" s="47">
        <f t="shared" si="2"/>
        <v>0.02523615888958351</v>
      </c>
      <c r="K18" s="47">
        <f t="shared" si="3"/>
        <v>0.00012758149070833978</v>
      </c>
      <c r="L18" s="47">
        <f t="shared" si="4"/>
        <v>0.00021871112692858249</v>
      </c>
      <c r="M18" s="47">
        <f t="shared" si="5"/>
        <v>0.008506932790205701</v>
      </c>
      <c r="N18" s="47">
        <f t="shared" si="6"/>
        <v>0</v>
      </c>
      <c r="O18" s="47">
        <f t="shared" si="7"/>
        <v>0.9659106157025739</v>
      </c>
    </row>
    <row r="19" spans="1:15" s="31" customFormat="1" ht="12.75">
      <c r="A19" s="13">
        <v>17</v>
      </c>
      <c r="B19" s="62" t="s">
        <v>58</v>
      </c>
      <c r="C19" s="48">
        <v>35692252</v>
      </c>
      <c r="D19" s="48">
        <v>6573136</v>
      </c>
      <c r="E19" s="48">
        <v>328385</v>
      </c>
      <c r="F19" s="48">
        <v>756121</v>
      </c>
      <c r="G19" s="48">
        <v>0</v>
      </c>
      <c r="H19" s="48">
        <v>35716930</v>
      </c>
      <c r="I19" s="33">
        <f t="shared" si="1"/>
        <v>79066824</v>
      </c>
      <c r="J19" s="34">
        <f t="shared" si="2"/>
        <v>0.4514188150519363</v>
      </c>
      <c r="K19" s="34">
        <f t="shared" si="3"/>
        <v>0.08313393238104518</v>
      </c>
      <c r="L19" s="34">
        <f t="shared" si="4"/>
        <v>0.004153259020496384</v>
      </c>
      <c r="M19" s="34">
        <f t="shared" si="5"/>
        <v>0.009563062758155052</v>
      </c>
      <c r="N19" s="34">
        <f t="shared" si="6"/>
        <v>0</v>
      </c>
      <c r="O19" s="34">
        <f t="shared" si="7"/>
        <v>0.45173093078836707</v>
      </c>
    </row>
    <row r="20" spans="1:15" s="31" customFormat="1" ht="12.75">
      <c r="A20" s="13">
        <v>18</v>
      </c>
      <c r="B20" s="62" t="s">
        <v>59</v>
      </c>
      <c r="C20" s="48">
        <v>483090</v>
      </c>
      <c r="D20" s="48">
        <v>3307</v>
      </c>
      <c r="E20" s="48">
        <v>44255</v>
      </c>
      <c r="F20" s="48">
        <v>9616</v>
      </c>
      <c r="G20" s="48">
        <v>0</v>
      </c>
      <c r="H20" s="48">
        <v>2552</v>
      </c>
      <c r="I20" s="33">
        <f t="shared" si="1"/>
        <v>542820</v>
      </c>
      <c r="J20" s="34">
        <f t="shared" si="2"/>
        <v>0.8899635238200508</v>
      </c>
      <c r="K20" s="34">
        <f t="shared" si="3"/>
        <v>0.006092258944033013</v>
      </c>
      <c r="L20" s="34">
        <f t="shared" si="4"/>
        <v>0.08152794664898125</v>
      </c>
      <c r="M20" s="34">
        <f t="shared" si="5"/>
        <v>0.017714896282377216</v>
      </c>
      <c r="N20" s="34">
        <f t="shared" si="6"/>
        <v>0</v>
      </c>
      <c r="O20" s="34">
        <f t="shared" si="7"/>
        <v>0.004701374304557681</v>
      </c>
    </row>
    <row r="21" spans="1:15" s="31" customFormat="1" ht="12.75">
      <c r="A21" s="13">
        <v>19</v>
      </c>
      <c r="B21" s="62" t="s">
        <v>60</v>
      </c>
      <c r="C21" s="48">
        <v>459990</v>
      </c>
      <c r="D21" s="48">
        <v>0</v>
      </c>
      <c r="E21" s="48">
        <v>41159</v>
      </c>
      <c r="F21" s="48">
        <v>26184</v>
      </c>
      <c r="G21" s="48">
        <v>0</v>
      </c>
      <c r="H21" s="48">
        <v>0</v>
      </c>
      <c r="I21" s="33">
        <f t="shared" si="1"/>
        <v>527333</v>
      </c>
      <c r="J21" s="34">
        <f t="shared" si="2"/>
        <v>0.8722951152307934</v>
      </c>
      <c r="K21" s="34">
        <f t="shared" si="3"/>
        <v>0</v>
      </c>
      <c r="L21" s="34">
        <f t="shared" si="4"/>
        <v>0.07805125034845155</v>
      </c>
      <c r="M21" s="34">
        <f t="shared" si="5"/>
        <v>0.04965363442075501</v>
      </c>
      <c r="N21" s="34">
        <f t="shared" si="6"/>
        <v>0</v>
      </c>
      <c r="O21" s="34">
        <f t="shared" si="7"/>
        <v>0</v>
      </c>
    </row>
    <row r="22" spans="1:15" ht="12.75">
      <c r="A22" s="14">
        <v>20</v>
      </c>
      <c r="B22" s="64" t="s">
        <v>61</v>
      </c>
      <c r="C22" s="49">
        <v>2909931</v>
      </c>
      <c r="D22" s="49">
        <v>29302</v>
      </c>
      <c r="E22" s="49">
        <v>5670</v>
      </c>
      <c r="F22" s="49">
        <v>88590</v>
      </c>
      <c r="G22" s="49">
        <v>0</v>
      </c>
      <c r="H22" s="49">
        <v>2396</v>
      </c>
      <c r="I22" s="2">
        <f t="shared" si="1"/>
        <v>3035889</v>
      </c>
      <c r="J22" s="18">
        <f t="shared" si="2"/>
        <v>0.9585103407930923</v>
      </c>
      <c r="K22" s="18">
        <f t="shared" si="3"/>
        <v>0.009651868036018444</v>
      </c>
      <c r="L22" s="18">
        <f t="shared" si="4"/>
        <v>0.0018676572167164215</v>
      </c>
      <c r="M22" s="18">
        <f t="shared" si="5"/>
        <v>0.029180908788167155</v>
      </c>
      <c r="N22" s="18">
        <f t="shared" si="6"/>
        <v>0</v>
      </c>
      <c r="O22" s="18">
        <f t="shared" si="7"/>
        <v>0.00078922516600574</v>
      </c>
    </row>
    <row r="23" spans="1:15" ht="12.75">
      <c r="A23" s="55">
        <v>21</v>
      </c>
      <c r="B23" s="63" t="s">
        <v>62</v>
      </c>
      <c r="C23" s="50">
        <v>557157</v>
      </c>
      <c r="D23" s="50">
        <v>33243</v>
      </c>
      <c r="E23" s="50">
        <v>3830</v>
      </c>
      <c r="F23" s="50">
        <v>60784</v>
      </c>
      <c r="G23" s="50">
        <v>0</v>
      </c>
      <c r="H23" s="50">
        <v>5876921</v>
      </c>
      <c r="I23" s="46">
        <f t="shared" si="1"/>
        <v>6531935</v>
      </c>
      <c r="J23" s="47">
        <f t="shared" si="2"/>
        <v>0.08529738890543155</v>
      </c>
      <c r="K23" s="47">
        <f t="shared" si="3"/>
        <v>0.0050893035524695205</v>
      </c>
      <c r="L23" s="47">
        <f t="shared" si="4"/>
        <v>0.0005863499866425492</v>
      </c>
      <c r="M23" s="47">
        <f t="shared" si="5"/>
        <v>0.009305665166600708</v>
      </c>
      <c r="N23" s="47">
        <f t="shared" si="6"/>
        <v>0</v>
      </c>
      <c r="O23" s="47">
        <f t="shared" si="7"/>
        <v>0.8997212923888557</v>
      </c>
    </row>
    <row r="24" spans="1:15" s="31" customFormat="1" ht="12.75">
      <c r="A24" s="13">
        <v>22</v>
      </c>
      <c r="B24" s="62" t="s">
        <v>63</v>
      </c>
      <c r="C24" s="48">
        <v>216445</v>
      </c>
      <c r="D24" s="48">
        <v>114810</v>
      </c>
      <c r="E24" s="48">
        <v>39117</v>
      </c>
      <c r="F24" s="48">
        <v>334190</v>
      </c>
      <c r="G24" s="48">
        <v>0</v>
      </c>
      <c r="H24" s="48">
        <v>586</v>
      </c>
      <c r="I24" s="33">
        <f t="shared" si="1"/>
        <v>705148</v>
      </c>
      <c r="J24" s="34">
        <f t="shared" si="2"/>
        <v>0.30694974671983755</v>
      </c>
      <c r="K24" s="34">
        <f t="shared" si="3"/>
        <v>0.16281688383147935</v>
      </c>
      <c r="L24" s="34">
        <f t="shared" si="4"/>
        <v>0.05547346089047973</v>
      </c>
      <c r="M24" s="34">
        <f t="shared" si="5"/>
        <v>0.4739288773420615</v>
      </c>
      <c r="N24" s="34">
        <f t="shared" si="6"/>
        <v>0</v>
      </c>
      <c r="O24" s="34">
        <f t="shared" si="7"/>
        <v>0.0008310312161418596</v>
      </c>
    </row>
    <row r="25" spans="1:15" s="31" customFormat="1" ht="12.75">
      <c r="A25" s="13">
        <v>23</v>
      </c>
      <c r="B25" s="62" t="s">
        <v>64</v>
      </c>
      <c r="C25" s="48">
        <v>6894814</v>
      </c>
      <c r="D25" s="48">
        <v>27615</v>
      </c>
      <c r="E25" s="48">
        <v>19972</v>
      </c>
      <c r="F25" s="48">
        <v>1512192</v>
      </c>
      <c r="G25" s="48">
        <v>0</v>
      </c>
      <c r="H25" s="48">
        <v>17490082</v>
      </c>
      <c r="I25" s="33">
        <f t="shared" si="1"/>
        <v>25944675</v>
      </c>
      <c r="J25" s="34">
        <f t="shared" si="2"/>
        <v>0.26575064054569963</v>
      </c>
      <c r="K25" s="34">
        <f t="shared" si="3"/>
        <v>0.0010643802630019455</v>
      </c>
      <c r="L25" s="34">
        <f t="shared" si="4"/>
        <v>0.0007697918744405162</v>
      </c>
      <c r="M25" s="34">
        <f t="shared" si="5"/>
        <v>0.058285255066791164</v>
      </c>
      <c r="N25" s="34">
        <f t="shared" si="6"/>
        <v>0</v>
      </c>
      <c r="O25" s="34">
        <f t="shared" si="7"/>
        <v>0.6741299322500667</v>
      </c>
    </row>
    <row r="26" spans="1:15" s="31" customFormat="1" ht="12.75">
      <c r="A26" s="13">
        <v>24</v>
      </c>
      <c r="B26" s="62" t="s">
        <v>65</v>
      </c>
      <c r="C26" s="48">
        <v>358071</v>
      </c>
      <c r="D26" s="48">
        <v>6790</v>
      </c>
      <c r="E26" s="48">
        <v>4655</v>
      </c>
      <c r="F26" s="48">
        <v>342037</v>
      </c>
      <c r="G26" s="48">
        <v>0</v>
      </c>
      <c r="H26" s="48">
        <v>1120047</v>
      </c>
      <c r="I26" s="33">
        <f t="shared" si="1"/>
        <v>1831600</v>
      </c>
      <c r="J26" s="34">
        <f t="shared" si="2"/>
        <v>0.1954962873989954</v>
      </c>
      <c r="K26" s="34">
        <f t="shared" si="3"/>
        <v>0.003707141297226469</v>
      </c>
      <c r="L26" s="34">
        <f t="shared" si="4"/>
        <v>0.00254149377593361</v>
      </c>
      <c r="M26" s="34">
        <f t="shared" si="5"/>
        <v>0.18674219261847566</v>
      </c>
      <c r="N26" s="34">
        <f t="shared" si="6"/>
        <v>0</v>
      </c>
      <c r="O26" s="34">
        <f t="shared" si="7"/>
        <v>0.6115128849093688</v>
      </c>
    </row>
    <row r="27" spans="1:15" ht="12.75">
      <c r="A27" s="14">
        <v>25</v>
      </c>
      <c r="B27" s="64" t="s">
        <v>66</v>
      </c>
      <c r="C27" s="49">
        <v>486923</v>
      </c>
      <c r="D27" s="49">
        <v>9915</v>
      </c>
      <c r="E27" s="49">
        <v>3651</v>
      </c>
      <c r="F27" s="49">
        <v>40458</v>
      </c>
      <c r="G27" s="49">
        <v>0</v>
      </c>
      <c r="H27" s="49">
        <v>0</v>
      </c>
      <c r="I27" s="2">
        <f t="shared" si="1"/>
        <v>540947</v>
      </c>
      <c r="J27" s="18">
        <f t="shared" si="2"/>
        <v>0.9001306967225995</v>
      </c>
      <c r="K27" s="18">
        <f t="shared" si="3"/>
        <v>0.018328967532863664</v>
      </c>
      <c r="L27" s="18">
        <f t="shared" si="4"/>
        <v>0.0067492748827519145</v>
      </c>
      <c r="M27" s="18">
        <f t="shared" si="5"/>
        <v>0.07479106086178498</v>
      </c>
      <c r="N27" s="18">
        <f t="shared" si="6"/>
        <v>0</v>
      </c>
      <c r="O27" s="18">
        <f t="shared" si="7"/>
        <v>0</v>
      </c>
    </row>
    <row r="28" spans="1:15" ht="12.75">
      <c r="A28" s="55">
        <v>26</v>
      </c>
      <c r="B28" s="63" t="s">
        <v>132</v>
      </c>
      <c r="C28" s="50">
        <v>3928362</v>
      </c>
      <c r="D28" s="50">
        <v>1933874</v>
      </c>
      <c r="E28" s="50">
        <v>51891</v>
      </c>
      <c r="F28" s="50">
        <v>6428120</v>
      </c>
      <c r="G28" s="50">
        <v>0</v>
      </c>
      <c r="H28" s="50">
        <v>29735525</v>
      </c>
      <c r="I28" s="46">
        <f t="shared" si="1"/>
        <v>42077772</v>
      </c>
      <c r="J28" s="47">
        <f t="shared" si="2"/>
        <v>0.09335955335277733</v>
      </c>
      <c r="K28" s="47">
        <f t="shared" si="3"/>
        <v>0.045959515156838625</v>
      </c>
      <c r="L28" s="47">
        <f t="shared" si="4"/>
        <v>0.0012332164355089903</v>
      </c>
      <c r="M28" s="47">
        <f t="shared" si="5"/>
        <v>0.1527675942538022</v>
      </c>
      <c r="N28" s="47">
        <f t="shared" si="6"/>
        <v>0</v>
      </c>
      <c r="O28" s="47">
        <f t="shared" si="7"/>
        <v>0.7066801208010728</v>
      </c>
    </row>
    <row r="29" spans="1:15" s="31" customFormat="1" ht="12.75">
      <c r="A29" s="13">
        <v>27</v>
      </c>
      <c r="B29" s="62" t="s">
        <v>133</v>
      </c>
      <c r="C29" s="48">
        <v>579490</v>
      </c>
      <c r="D29" s="48">
        <v>785</v>
      </c>
      <c r="E29" s="48">
        <v>5945</v>
      </c>
      <c r="F29" s="48">
        <v>795625</v>
      </c>
      <c r="G29" s="48">
        <v>0</v>
      </c>
      <c r="H29" s="48">
        <v>0</v>
      </c>
      <c r="I29" s="33">
        <f t="shared" si="1"/>
        <v>1381845</v>
      </c>
      <c r="J29" s="34">
        <f t="shared" si="2"/>
        <v>0.41935962427045004</v>
      </c>
      <c r="K29" s="34">
        <f t="shared" si="3"/>
        <v>0.0005680810800053551</v>
      </c>
      <c r="L29" s="34">
        <f t="shared" si="4"/>
        <v>0.004302219134562849</v>
      </c>
      <c r="M29" s="34">
        <f t="shared" si="5"/>
        <v>0.5757700755149818</v>
      </c>
      <c r="N29" s="34">
        <f t="shared" si="6"/>
        <v>0</v>
      </c>
      <c r="O29" s="34">
        <f t="shared" si="7"/>
        <v>0</v>
      </c>
    </row>
    <row r="30" spans="1:15" s="31" customFormat="1" ht="12.75">
      <c r="A30" s="13">
        <v>28</v>
      </c>
      <c r="B30" s="62" t="s">
        <v>67</v>
      </c>
      <c r="C30" s="48">
        <v>3048465</v>
      </c>
      <c r="D30" s="48">
        <v>340651</v>
      </c>
      <c r="E30" s="48">
        <v>185067</v>
      </c>
      <c r="F30" s="48">
        <v>604896</v>
      </c>
      <c r="G30" s="48">
        <v>0</v>
      </c>
      <c r="H30" s="48">
        <v>6395899</v>
      </c>
      <c r="I30" s="33">
        <f t="shared" si="1"/>
        <v>10574978</v>
      </c>
      <c r="J30" s="34">
        <f t="shared" si="2"/>
        <v>0.2882715216996196</v>
      </c>
      <c r="K30" s="34">
        <f t="shared" si="3"/>
        <v>0.0322129275351684</v>
      </c>
      <c r="L30" s="34">
        <f t="shared" si="4"/>
        <v>0.01750046193949529</v>
      </c>
      <c r="M30" s="34">
        <f t="shared" si="5"/>
        <v>0.05720068637495038</v>
      </c>
      <c r="N30" s="34">
        <f t="shared" si="6"/>
        <v>0</v>
      </c>
      <c r="O30" s="34">
        <f t="shared" si="7"/>
        <v>0.6048144024507663</v>
      </c>
    </row>
    <row r="31" spans="1:15" s="31" customFormat="1" ht="12.75">
      <c r="A31" s="13">
        <v>29</v>
      </c>
      <c r="B31" s="62" t="s">
        <v>68</v>
      </c>
      <c r="C31" s="48">
        <v>4490266</v>
      </c>
      <c r="D31" s="48">
        <v>9403</v>
      </c>
      <c r="E31" s="48">
        <v>7030</v>
      </c>
      <c r="F31" s="48">
        <v>2523809</v>
      </c>
      <c r="G31" s="48">
        <v>0</v>
      </c>
      <c r="H31" s="48">
        <v>8410591</v>
      </c>
      <c r="I31" s="33">
        <f t="shared" si="1"/>
        <v>15441099</v>
      </c>
      <c r="J31" s="34">
        <f t="shared" si="2"/>
        <v>0.29079963803094583</v>
      </c>
      <c r="K31" s="34">
        <f t="shared" si="3"/>
        <v>0.0006089592457117203</v>
      </c>
      <c r="L31" s="34">
        <f t="shared" si="4"/>
        <v>0.0004552784746733377</v>
      </c>
      <c r="M31" s="34">
        <f t="shared" si="5"/>
        <v>0.16344749813468587</v>
      </c>
      <c r="N31" s="34">
        <f t="shared" si="6"/>
        <v>0</v>
      </c>
      <c r="O31" s="34">
        <f t="shared" si="7"/>
        <v>0.5446886261139832</v>
      </c>
    </row>
    <row r="32" spans="1:15" ht="12.75">
      <c r="A32" s="14">
        <v>30</v>
      </c>
      <c r="B32" s="64" t="s">
        <v>69</v>
      </c>
      <c r="C32" s="49">
        <v>364820</v>
      </c>
      <c r="D32" s="49">
        <v>12734</v>
      </c>
      <c r="E32" s="49">
        <v>21497</v>
      </c>
      <c r="F32" s="49">
        <v>26803</v>
      </c>
      <c r="G32" s="49">
        <v>0</v>
      </c>
      <c r="H32" s="49">
        <v>3222072</v>
      </c>
      <c r="I32" s="2">
        <f t="shared" si="1"/>
        <v>3647926</v>
      </c>
      <c r="J32" s="18">
        <f t="shared" si="2"/>
        <v>0.10000751111727596</v>
      </c>
      <c r="K32" s="18">
        <f t="shared" si="3"/>
        <v>0.0034907506347442354</v>
      </c>
      <c r="L32" s="18">
        <f t="shared" si="4"/>
        <v>0.005892937521210682</v>
      </c>
      <c r="M32" s="18">
        <f t="shared" si="5"/>
        <v>0.007347462640415403</v>
      </c>
      <c r="N32" s="18">
        <f t="shared" si="6"/>
        <v>0</v>
      </c>
      <c r="O32" s="18">
        <f t="shared" si="7"/>
        <v>0.8832613380863538</v>
      </c>
    </row>
    <row r="33" spans="1:15" ht="12.75">
      <c r="A33" s="55">
        <v>31</v>
      </c>
      <c r="B33" s="63" t="s">
        <v>70</v>
      </c>
      <c r="C33" s="50">
        <v>1189816</v>
      </c>
      <c r="D33" s="50">
        <v>21020</v>
      </c>
      <c r="E33" s="50">
        <v>15009</v>
      </c>
      <c r="F33" s="50">
        <v>1435014</v>
      </c>
      <c r="G33" s="50">
        <v>0</v>
      </c>
      <c r="H33" s="50">
        <v>3184330</v>
      </c>
      <c r="I33" s="46">
        <f t="shared" si="1"/>
        <v>5845189</v>
      </c>
      <c r="J33" s="47">
        <f t="shared" si="2"/>
        <v>0.2035547524639494</v>
      </c>
      <c r="K33" s="47">
        <f t="shared" si="3"/>
        <v>0.003596119817511461</v>
      </c>
      <c r="L33" s="47">
        <f t="shared" si="4"/>
        <v>0.0025677527279271894</v>
      </c>
      <c r="M33" s="47">
        <f t="shared" si="5"/>
        <v>0.2455034388109606</v>
      </c>
      <c r="N33" s="47">
        <f t="shared" si="6"/>
        <v>0</v>
      </c>
      <c r="O33" s="47">
        <f t="shared" si="7"/>
        <v>0.5447779361796513</v>
      </c>
    </row>
    <row r="34" spans="1:15" s="31" customFormat="1" ht="12.75">
      <c r="A34" s="13">
        <v>32</v>
      </c>
      <c r="B34" s="62" t="s">
        <v>71</v>
      </c>
      <c r="C34" s="48">
        <v>1877060</v>
      </c>
      <c r="D34" s="48">
        <v>19482</v>
      </c>
      <c r="E34" s="48">
        <v>742</v>
      </c>
      <c r="F34" s="48">
        <v>5151567</v>
      </c>
      <c r="G34" s="48">
        <v>0</v>
      </c>
      <c r="H34" s="48">
        <v>3164013</v>
      </c>
      <c r="I34" s="33">
        <f t="shared" si="1"/>
        <v>10212864</v>
      </c>
      <c r="J34" s="34">
        <f t="shared" si="2"/>
        <v>0.18379369391387176</v>
      </c>
      <c r="K34" s="34">
        <f t="shared" si="3"/>
        <v>0.0019075941870958038</v>
      </c>
      <c r="L34" s="34">
        <f t="shared" si="4"/>
        <v>7.265346919336241E-05</v>
      </c>
      <c r="M34" s="34">
        <f t="shared" si="5"/>
        <v>0.5044194263235073</v>
      </c>
      <c r="N34" s="34">
        <f t="shared" si="6"/>
        <v>0</v>
      </c>
      <c r="O34" s="34">
        <f t="shared" si="7"/>
        <v>0.3098066321063318</v>
      </c>
    </row>
    <row r="35" spans="1:15" s="31" customFormat="1" ht="12.75">
      <c r="A35" s="13">
        <v>33</v>
      </c>
      <c r="B35" s="62" t="s">
        <v>72</v>
      </c>
      <c r="C35" s="48">
        <v>289483</v>
      </c>
      <c r="D35" s="48">
        <v>17402</v>
      </c>
      <c r="E35" s="48">
        <v>140310</v>
      </c>
      <c r="F35" s="48">
        <v>67277</v>
      </c>
      <c r="G35" s="48">
        <v>0</v>
      </c>
      <c r="H35" s="48">
        <v>18951484</v>
      </c>
      <c r="I35" s="33">
        <f t="shared" si="1"/>
        <v>19465956</v>
      </c>
      <c r="J35" s="34">
        <f t="shared" si="2"/>
        <v>0.014871244957093297</v>
      </c>
      <c r="K35" s="34">
        <f t="shared" si="3"/>
        <v>0.0008939709922286889</v>
      </c>
      <c r="L35" s="34">
        <f t="shared" si="4"/>
        <v>0.007207968619676321</v>
      </c>
      <c r="M35" s="34">
        <f t="shared" si="5"/>
        <v>0.003456136446625072</v>
      </c>
      <c r="N35" s="34">
        <f t="shared" si="6"/>
        <v>0</v>
      </c>
      <c r="O35" s="34">
        <f t="shared" si="7"/>
        <v>0.9735706789843767</v>
      </c>
    </row>
    <row r="36" spans="1:15" s="31" customFormat="1" ht="12.75">
      <c r="A36" s="13">
        <v>34</v>
      </c>
      <c r="B36" s="62" t="s">
        <v>73</v>
      </c>
      <c r="C36" s="48">
        <v>1211138</v>
      </c>
      <c r="D36" s="48">
        <v>10082</v>
      </c>
      <c r="E36" s="48">
        <v>0</v>
      </c>
      <c r="F36" s="48">
        <v>113268</v>
      </c>
      <c r="G36" s="48">
        <v>0</v>
      </c>
      <c r="H36" s="48">
        <v>2440514</v>
      </c>
      <c r="I36" s="33">
        <f t="shared" si="1"/>
        <v>3775002</v>
      </c>
      <c r="J36" s="34">
        <f t="shared" si="2"/>
        <v>0.32083108830141016</v>
      </c>
      <c r="K36" s="34">
        <f t="shared" si="3"/>
        <v>0.002670727061866457</v>
      </c>
      <c r="L36" s="34">
        <f t="shared" si="4"/>
        <v>0</v>
      </c>
      <c r="M36" s="34">
        <f t="shared" si="5"/>
        <v>0.030004752315363013</v>
      </c>
      <c r="N36" s="34">
        <f t="shared" si="6"/>
        <v>0</v>
      </c>
      <c r="O36" s="34">
        <f t="shared" si="7"/>
        <v>0.6464934323213604</v>
      </c>
    </row>
    <row r="37" spans="1:15" ht="12.75">
      <c r="A37" s="14">
        <v>35</v>
      </c>
      <c r="B37" s="64" t="s">
        <v>74</v>
      </c>
      <c r="C37" s="49">
        <v>933082</v>
      </c>
      <c r="D37" s="49">
        <v>31117</v>
      </c>
      <c r="E37" s="49">
        <v>65531</v>
      </c>
      <c r="F37" s="49">
        <v>1337213</v>
      </c>
      <c r="G37" s="49">
        <v>0</v>
      </c>
      <c r="H37" s="49">
        <v>135834</v>
      </c>
      <c r="I37" s="2">
        <f t="shared" si="1"/>
        <v>2502777</v>
      </c>
      <c r="J37" s="18">
        <f t="shared" si="2"/>
        <v>0.3728186730180116</v>
      </c>
      <c r="K37" s="18">
        <f t="shared" si="3"/>
        <v>0.01243298943533523</v>
      </c>
      <c r="L37" s="18">
        <f t="shared" si="4"/>
        <v>0.026183315573061444</v>
      </c>
      <c r="M37" s="18">
        <f t="shared" si="5"/>
        <v>0.5342917087698984</v>
      </c>
      <c r="N37" s="18">
        <f t="shared" si="6"/>
        <v>0</v>
      </c>
      <c r="O37" s="18">
        <f t="shared" si="7"/>
        <v>0.05427331320369334</v>
      </c>
    </row>
    <row r="38" spans="1:15" ht="12.75">
      <c r="A38" s="55">
        <v>36</v>
      </c>
      <c r="B38" s="63" t="s">
        <v>134</v>
      </c>
      <c r="C38" s="50">
        <v>7094721</v>
      </c>
      <c r="D38" s="50">
        <v>923262</v>
      </c>
      <c r="E38" s="50">
        <v>655353</v>
      </c>
      <c r="F38" s="50">
        <v>44896</v>
      </c>
      <c r="G38" s="50">
        <v>0</v>
      </c>
      <c r="H38" s="50">
        <v>10771029</v>
      </c>
      <c r="I38" s="46">
        <f t="shared" si="1"/>
        <v>19489261</v>
      </c>
      <c r="J38" s="47">
        <f t="shared" si="2"/>
        <v>0.3640323252892965</v>
      </c>
      <c r="K38" s="47">
        <f t="shared" si="3"/>
        <v>0.04737285831412489</v>
      </c>
      <c r="L38" s="47">
        <f t="shared" si="4"/>
        <v>0.03362636479648972</v>
      </c>
      <c r="M38" s="47">
        <f t="shared" si="5"/>
        <v>0.0023036276234383642</v>
      </c>
      <c r="N38" s="47">
        <f t="shared" si="6"/>
        <v>0</v>
      </c>
      <c r="O38" s="47">
        <f t="shared" si="7"/>
        <v>0.5526648239766505</v>
      </c>
    </row>
    <row r="39" spans="1:15" s="31" customFormat="1" ht="12.75">
      <c r="A39" s="13">
        <v>37</v>
      </c>
      <c r="B39" s="62" t="s">
        <v>75</v>
      </c>
      <c r="C39" s="48">
        <v>1862736</v>
      </c>
      <c r="D39" s="48">
        <v>37272</v>
      </c>
      <c r="E39" s="48">
        <v>64504</v>
      </c>
      <c r="F39" s="48">
        <v>244434</v>
      </c>
      <c r="G39" s="48">
        <v>320141</v>
      </c>
      <c r="H39" s="48">
        <v>11741896</v>
      </c>
      <c r="I39" s="33">
        <f t="shared" si="1"/>
        <v>14270983</v>
      </c>
      <c r="J39" s="34">
        <f t="shared" si="2"/>
        <v>0.13052611722682314</v>
      </c>
      <c r="K39" s="34">
        <f t="shared" si="3"/>
        <v>0.002611733193151446</v>
      </c>
      <c r="L39" s="34">
        <f t="shared" si="4"/>
        <v>0.004519940917875103</v>
      </c>
      <c r="M39" s="34">
        <f t="shared" si="5"/>
        <v>0.017128042265904177</v>
      </c>
      <c r="N39" s="34">
        <f t="shared" si="6"/>
        <v>0.02243300268804188</v>
      </c>
      <c r="O39" s="34">
        <f t="shared" si="7"/>
        <v>0.8227811637082043</v>
      </c>
    </row>
    <row r="40" spans="1:15" s="31" customFormat="1" ht="12.75">
      <c r="A40" s="13">
        <v>38</v>
      </c>
      <c r="B40" s="62" t="s">
        <v>135</v>
      </c>
      <c r="C40" s="48">
        <v>2455691</v>
      </c>
      <c r="D40" s="48">
        <v>810357</v>
      </c>
      <c r="E40" s="48">
        <v>7072</v>
      </c>
      <c r="F40" s="48">
        <v>69828</v>
      </c>
      <c r="G40" s="48">
        <v>0</v>
      </c>
      <c r="H40" s="48">
        <v>0</v>
      </c>
      <c r="I40" s="33">
        <f t="shared" si="1"/>
        <v>3342948</v>
      </c>
      <c r="J40" s="34">
        <f t="shared" si="2"/>
        <v>0.7345884530659765</v>
      </c>
      <c r="K40" s="34">
        <f t="shared" si="3"/>
        <v>0.24240789865711343</v>
      </c>
      <c r="L40" s="34">
        <f t="shared" si="4"/>
        <v>0.002115498057403226</v>
      </c>
      <c r="M40" s="34">
        <f t="shared" si="5"/>
        <v>0.020888150219506855</v>
      </c>
      <c r="N40" s="34">
        <f t="shared" si="6"/>
        <v>0</v>
      </c>
      <c r="O40" s="34">
        <f t="shared" si="7"/>
        <v>0</v>
      </c>
    </row>
    <row r="41" spans="1:15" s="31" customFormat="1" ht="12.75">
      <c r="A41" s="13">
        <v>39</v>
      </c>
      <c r="B41" s="62" t="s">
        <v>76</v>
      </c>
      <c r="C41" s="48">
        <v>1102145</v>
      </c>
      <c r="D41" s="48">
        <v>10381</v>
      </c>
      <c r="E41" s="48">
        <v>51002</v>
      </c>
      <c r="F41" s="48">
        <v>60961</v>
      </c>
      <c r="G41" s="48">
        <v>0</v>
      </c>
      <c r="H41" s="48">
        <v>0</v>
      </c>
      <c r="I41" s="33">
        <f t="shared" si="1"/>
        <v>1224489</v>
      </c>
      <c r="J41" s="34">
        <f t="shared" si="2"/>
        <v>0.9000856683890178</v>
      </c>
      <c r="K41" s="34">
        <f t="shared" si="3"/>
        <v>0.008477822177251081</v>
      </c>
      <c r="L41" s="34">
        <f t="shared" si="4"/>
        <v>0.0416516604069126</v>
      </c>
      <c r="M41" s="34">
        <f t="shared" si="5"/>
        <v>0.04978484902681853</v>
      </c>
      <c r="N41" s="34">
        <f t="shared" si="6"/>
        <v>0</v>
      </c>
      <c r="O41" s="34">
        <f t="shared" si="7"/>
        <v>0</v>
      </c>
    </row>
    <row r="42" spans="1:15" ht="12.75">
      <c r="A42" s="14">
        <v>40</v>
      </c>
      <c r="B42" s="64" t="s">
        <v>77</v>
      </c>
      <c r="C42" s="49">
        <v>2099940</v>
      </c>
      <c r="D42" s="49">
        <v>47466</v>
      </c>
      <c r="E42" s="49">
        <v>11899</v>
      </c>
      <c r="F42" s="49">
        <v>3640973</v>
      </c>
      <c r="G42" s="49">
        <v>0</v>
      </c>
      <c r="H42" s="49">
        <v>39059</v>
      </c>
      <c r="I42" s="2">
        <f t="shared" si="1"/>
        <v>5839337</v>
      </c>
      <c r="J42" s="18">
        <f t="shared" si="2"/>
        <v>0.35961959379977554</v>
      </c>
      <c r="K42" s="18">
        <f t="shared" si="3"/>
        <v>0.008128662551930125</v>
      </c>
      <c r="L42" s="18">
        <f t="shared" si="4"/>
        <v>0.002037731338335157</v>
      </c>
      <c r="M42" s="18">
        <f t="shared" si="5"/>
        <v>0.6235250680000144</v>
      </c>
      <c r="N42" s="18">
        <f t="shared" si="6"/>
        <v>0</v>
      </c>
      <c r="O42" s="18">
        <f t="shared" si="7"/>
        <v>0.006688944309944776</v>
      </c>
    </row>
    <row r="43" spans="1:15" ht="12.75">
      <c r="A43" s="55">
        <v>41</v>
      </c>
      <c r="B43" s="63" t="s">
        <v>78</v>
      </c>
      <c r="C43" s="50">
        <v>186649</v>
      </c>
      <c r="D43" s="50">
        <v>3037</v>
      </c>
      <c r="E43" s="50">
        <v>7058</v>
      </c>
      <c r="F43" s="50">
        <v>147731</v>
      </c>
      <c r="G43" s="50">
        <v>0</v>
      </c>
      <c r="H43" s="50">
        <v>0</v>
      </c>
      <c r="I43" s="46">
        <f t="shared" si="1"/>
        <v>344475</v>
      </c>
      <c r="J43" s="47">
        <f t="shared" si="2"/>
        <v>0.5418361274403077</v>
      </c>
      <c r="K43" s="47">
        <f t="shared" si="3"/>
        <v>0.008816314681762102</v>
      </c>
      <c r="L43" s="47">
        <f t="shared" si="4"/>
        <v>0.020489150156034544</v>
      </c>
      <c r="M43" s="47">
        <f t="shared" si="5"/>
        <v>0.42885840772189565</v>
      </c>
      <c r="N43" s="47">
        <f t="shared" si="6"/>
        <v>0</v>
      </c>
      <c r="O43" s="47">
        <f t="shared" si="7"/>
        <v>0</v>
      </c>
    </row>
    <row r="44" spans="1:15" s="31" customFormat="1" ht="12.75">
      <c r="A44" s="13">
        <v>42</v>
      </c>
      <c r="B44" s="62" t="s">
        <v>79</v>
      </c>
      <c r="C44" s="48">
        <v>625749</v>
      </c>
      <c r="D44" s="48">
        <v>0</v>
      </c>
      <c r="E44" s="48">
        <v>11703</v>
      </c>
      <c r="F44" s="48">
        <v>24325</v>
      </c>
      <c r="G44" s="48">
        <v>0</v>
      </c>
      <c r="H44" s="48">
        <v>698205</v>
      </c>
      <c r="I44" s="33">
        <f t="shared" si="1"/>
        <v>1359982</v>
      </c>
      <c r="J44" s="34">
        <f t="shared" si="2"/>
        <v>0.46011564858946663</v>
      </c>
      <c r="K44" s="34">
        <f t="shared" si="3"/>
        <v>0</v>
      </c>
      <c r="L44" s="34">
        <f t="shared" si="4"/>
        <v>0.008605260951983188</v>
      </c>
      <c r="M44" s="34">
        <f t="shared" si="5"/>
        <v>0.01788626614175776</v>
      </c>
      <c r="N44" s="34">
        <f t="shared" si="6"/>
        <v>0</v>
      </c>
      <c r="O44" s="34">
        <f t="shared" si="7"/>
        <v>0.5133928243167925</v>
      </c>
    </row>
    <row r="45" spans="1:15" s="31" customFormat="1" ht="12.75">
      <c r="A45" s="13">
        <v>43</v>
      </c>
      <c r="B45" s="62" t="s">
        <v>80</v>
      </c>
      <c r="C45" s="48">
        <v>237313</v>
      </c>
      <c r="D45" s="48">
        <v>43746</v>
      </c>
      <c r="E45" s="48">
        <v>4821</v>
      </c>
      <c r="F45" s="48">
        <v>773254</v>
      </c>
      <c r="G45" s="48">
        <v>0</v>
      </c>
      <c r="H45" s="48">
        <v>413639</v>
      </c>
      <c r="I45" s="33">
        <f t="shared" si="1"/>
        <v>1472773</v>
      </c>
      <c r="J45" s="34">
        <f t="shared" si="2"/>
        <v>0.1611334536958513</v>
      </c>
      <c r="K45" s="34">
        <f t="shared" si="3"/>
        <v>0.029703151809545667</v>
      </c>
      <c r="L45" s="34">
        <f t="shared" si="4"/>
        <v>0.003273416880944993</v>
      </c>
      <c r="M45" s="34">
        <f t="shared" si="5"/>
        <v>0.5250327104041153</v>
      </c>
      <c r="N45" s="34">
        <f t="shared" si="6"/>
        <v>0</v>
      </c>
      <c r="O45" s="34">
        <f t="shared" si="7"/>
        <v>0.2808572672095428</v>
      </c>
    </row>
    <row r="46" spans="1:15" s="31" customFormat="1" ht="12.75">
      <c r="A46" s="13">
        <v>44</v>
      </c>
      <c r="B46" s="62" t="s">
        <v>136</v>
      </c>
      <c r="C46" s="48">
        <v>1782592</v>
      </c>
      <c r="D46" s="48">
        <v>51254700</v>
      </c>
      <c r="E46" s="48">
        <v>0</v>
      </c>
      <c r="F46" s="48">
        <v>131085</v>
      </c>
      <c r="G46" s="48">
        <v>0</v>
      </c>
      <c r="H46" s="48">
        <v>4330890</v>
      </c>
      <c r="I46" s="33">
        <f t="shared" si="1"/>
        <v>57499267</v>
      </c>
      <c r="J46" s="34">
        <f t="shared" si="2"/>
        <v>0.03100199520804326</v>
      </c>
      <c r="K46" s="34">
        <f t="shared" si="3"/>
        <v>0.891397450336193</v>
      </c>
      <c r="L46" s="34">
        <f t="shared" si="4"/>
        <v>0</v>
      </c>
      <c r="M46" s="34">
        <f t="shared" si="5"/>
        <v>0.0022797681925232193</v>
      </c>
      <c r="N46" s="34">
        <f t="shared" si="6"/>
        <v>0</v>
      </c>
      <c r="O46" s="34">
        <f t="shared" si="7"/>
        <v>0.07532078626324054</v>
      </c>
    </row>
    <row r="47" spans="1:15" ht="12.75">
      <c r="A47" s="14">
        <v>45</v>
      </c>
      <c r="B47" s="64" t="s">
        <v>137</v>
      </c>
      <c r="C47" s="49">
        <v>1954533</v>
      </c>
      <c r="D47" s="49">
        <v>0</v>
      </c>
      <c r="E47" s="49">
        <v>3413</v>
      </c>
      <c r="F47" s="49">
        <v>56529</v>
      </c>
      <c r="G47" s="49">
        <v>0</v>
      </c>
      <c r="H47" s="49">
        <v>4162916</v>
      </c>
      <c r="I47" s="2">
        <f t="shared" si="1"/>
        <v>6177391</v>
      </c>
      <c r="J47" s="18">
        <f t="shared" si="2"/>
        <v>0.316401050216831</v>
      </c>
      <c r="K47" s="18">
        <f t="shared" si="3"/>
        <v>0</v>
      </c>
      <c r="L47" s="18">
        <f t="shared" si="4"/>
        <v>0.0005524986195628543</v>
      </c>
      <c r="M47" s="18">
        <f t="shared" si="5"/>
        <v>0.009150950619768118</v>
      </c>
      <c r="N47" s="18">
        <f t="shared" si="6"/>
        <v>0</v>
      </c>
      <c r="O47" s="18">
        <f t="shared" si="7"/>
        <v>0.673895500543838</v>
      </c>
    </row>
    <row r="48" spans="1:15" ht="12.75">
      <c r="A48" s="55">
        <v>46</v>
      </c>
      <c r="B48" s="63" t="s">
        <v>81</v>
      </c>
      <c r="C48" s="50">
        <v>224980</v>
      </c>
      <c r="D48" s="50">
        <v>5496</v>
      </c>
      <c r="E48" s="50">
        <v>15498</v>
      </c>
      <c r="F48" s="50">
        <v>48280</v>
      </c>
      <c r="G48" s="50">
        <v>0</v>
      </c>
      <c r="H48" s="50">
        <v>246550</v>
      </c>
      <c r="I48" s="46">
        <f t="shared" si="1"/>
        <v>540804</v>
      </c>
      <c r="J48" s="47">
        <f t="shared" si="2"/>
        <v>0.41601023661067593</v>
      </c>
      <c r="K48" s="47">
        <f t="shared" si="3"/>
        <v>0.010162646725985755</v>
      </c>
      <c r="L48" s="47">
        <f t="shared" si="4"/>
        <v>0.028657332416180355</v>
      </c>
      <c r="M48" s="47">
        <f t="shared" si="5"/>
        <v>0.08927448761473658</v>
      </c>
      <c r="N48" s="47">
        <f t="shared" si="6"/>
        <v>0</v>
      </c>
      <c r="O48" s="47">
        <f t="shared" si="7"/>
        <v>0.45589529663242134</v>
      </c>
    </row>
    <row r="49" spans="1:15" s="31" customFormat="1" ht="12.75">
      <c r="A49" s="13">
        <v>47</v>
      </c>
      <c r="B49" s="62" t="s">
        <v>82</v>
      </c>
      <c r="C49" s="48">
        <v>1032918</v>
      </c>
      <c r="D49" s="48">
        <v>683</v>
      </c>
      <c r="E49" s="48">
        <v>3341</v>
      </c>
      <c r="F49" s="48">
        <v>2551119</v>
      </c>
      <c r="G49" s="48">
        <v>0</v>
      </c>
      <c r="H49" s="48">
        <v>1183502</v>
      </c>
      <c r="I49" s="33">
        <f t="shared" si="1"/>
        <v>4771563</v>
      </c>
      <c r="J49" s="34">
        <f t="shared" si="2"/>
        <v>0.2164737215038343</v>
      </c>
      <c r="K49" s="34">
        <f t="shared" si="3"/>
        <v>0.0001431396798072246</v>
      </c>
      <c r="L49" s="34">
        <f t="shared" si="4"/>
        <v>0.0007001898539325584</v>
      </c>
      <c r="M49" s="34">
        <f t="shared" si="5"/>
        <v>0.5346505956224407</v>
      </c>
      <c r="N49" s="34">
        <f t="shared" si="6"/>
        <v>0</v>
      </c>
      <c r="O49" s="34">
        <f t="shared" si="7"/>
        <v>0.24803235333998525</v>
      </c>
    </row>
    <row r="50" spans="1:15" s="31" customFormat="1" ht="12.75">
      <c r="A50" s="13">
        <v>48</v>
      </c>
      <c r="B50" s="62" t="s">
        <v>83</v>
      </c>
      <c r="C50" s="48">
        <v>1207615</v>
      </c>
      <c r="D50" s="48">
        <v>2412</v>
      </c>
      <c r="E50" s="48">
        <v>23707</v>
      </c>
      <c r="F50" s="48">
        <v>106300</v>
      </c>
      <c r="G50" s="48">
        <v>0</v>
      </c>
      <c r="H50" s="48">
        <v>0</v>
      </c>
      <c r="I50" s="33">
        <f t="shared" si="1"/>
        <v>1340034</v>
      </c>
      <c r="J50" s="34">
        <f t="shared" si="2"/>
        <v>0.9011823580595716</v>
      </c>
      <c r="K50" s="34">
        <f t="shared" si="3"/>
        <v>0.0017999543295170123</v>
      </c>
      <c r="L50" s="34">
        <f t="shared" si="4"/>
        <v>0.017691342159975046</v>
      </c>
      <c r="M50" s="34">
        <f t="shared" si="5"/>
        <v>0.07932634545093632</v>
      </c>
      <c r="N50" s="34">
        <f t="shared" si="6"/>
        <v>0</v>
      </c>
      <c r="O50" s="34">
        <f t="shared" si="7"/>
        <v>0</v>
      </c>
    </row>
    <row r="51" spans="1:15" s="31" customFormat="1" ht="12.75">
      <c r="A51" s="13">
        <v>49</v>
      </c>
      <c r="B51" s="62" t="s">
        <v>84</v>
      </c>
      <c r="C51" s="48">
        <v>5084254</v>
      </c>
      <c r="D51" s="48">
        <v>21846</v>
      </c>
      <c r="E51" s="48">
        <v>3449</v>
      </c>
      <c r="F51" s="48">
        <v>198730</v>
      </c>
      <c r="G51" s="48">
        <v>0</v>
      </c>
      <c r="H51" s="48">
        <v>2713435</v>
      </c>
      <c r="I51" s="33">
        <f t="shared" si="1"/>
        <v>8021714</v>
      </c>
      <c r="J51" s="34">
        <f t="shared" si="2"/>
        <v>0.6338114273333604</v>
      </c>
      <c r="K51" s="34">
        <f t="shared" si="3"/>
        <v>0.0027233581252086524</v>
      </c>
      <c r="L51" s="34">
        <f t="shared" si="4"/>
        <v>0.00042995798653504725</v>
      </c>
      <c r="M51" s="34">
        <f t="shared" si="5"/>
        <v>0.024774007151090155</v>
      </c>
      <c r="N51" s="34">
        <f t="shared" si="6"/>
        <v>0</v>
      </c>
      <c r="O51" s="34">
        <f t="shared" si="7"/>
        <v>0.3382612494038057</v>
      </c>
    </row>
    <row r="52" spans="1:15" ht="12.75">
      <c r="A52" s="14">
        <v>50</v>
      </c>
      <c r="B52" s="64" t="s">
        <v>85</v>
      </c>
      <c r="C52" s="49">
        <v>1584962</v>
      </c>
      <c r="D52" s="49">
        <v>27339</v>
      </c>
      <c r="E52" s="49">
        <v>50</v>
      </c>
      <c r="F52" s="49">
        <v>86775</v>
      </c>
      <c r="G52" s="49">
        <v>0</v>
      </c>
      <c r="H52" s="49">
        <v>1243129</v>
      </c>
      <c r="I52" s="2">
        <f t="shared" si="1"/>
        <v>2942255</v>
      </c>
      <c r="J52" s="18">
        <f t="shared" si="2"/>
        <v>0.5386895425447489</v>
      </c>
      <c r="K52" s="18">
        <f t="shared" si="3"/>
        <v>0.009291852677623115</v>
      </c>
      <c r="L52" s="18">
        <f t="shared" si="4"/>
        <v>1.699376838513317E-05</v>
      </c>
      <c r="M52" s="18">
        <f t="shared" si="5"/>
        <v>0.02949268503239862</v>
      </c>
      <c r="N52" s="18">
        <f t="shared" si="6"/>
        <v>0</v>
      </c>
      <c r="O52" s="18">
        <f t="shared" si="7"/>
        <v>0.4225089259768443</v>
      </c>
    </row>
    <row r="53" spans="1:15" ht="12.75">
      <c r="A53" s="55">
        <v>51</v>
      </c>
      <c r="B53" s="63" t="s">
        <v>86</v>
      </c>
      <c r="C53" s="50">
        <v>2652752</v>
      </c>
      <c r="D53" s="50">
        <v>32937</v>
      </c>
      <c r="E53" s="50">
        <v>5558</v>
      </c>
      <c r="F53" s="50">
        <v>170997</v>
      </c>
      <c r="G53" s="50">
        <v>0</v>
      </c>
      <c r="H53" s="50">
        <v>13493874</v>
      </c>
      <c r="I53" s="46">
        <f t="shared" si="1"/>
        <v>16356118</v>
      </c>
      <c r="J53" s="47">
        <f t="shared" si="2"/>
        <v>0.16218714000473705</v>
      </c>
      <c r="K53" s="47">
        <f t="shared" si="3"/>
        <v>0.002013741891566202</v>
      </c>
      <c r="L53" s="47">
        <f t="shared" si="4"/>
        <v>0.00033981168392157603</v>
      </c>
      <c r="M53" s="47">
        <f t="shared" si="5"/>
        <v>0.010454620099952813</v>
      </c>
      <c r="N53" s="47">
        <f t="shared" si="6"/>
        <v>0</v>
      </c>
      <c r="O53" s="47">
        <f t="shared" si="7"/>
        <v>0.8250046863198224</v>
      </c>
    </row>
    <row r="54" spans="1:15" s="31" customFormat="1" ht="12.75">
      <c r="A54" s="13">
        <v>52</v>
      </c>
      <c r="B54" s="62" t="s">
        <v>138</v>
      </c>
      <c r="C54" s="48">
        <v>4830778</v>
      </c>
      <c r="D54" s="48">
        <v>32713329</v>
      </c>
      <c r="E54" s="48">
        <v>109300</v>
      </c>
      <c r="F54" s="48">
        <v>149261</v>
      </c>
      <c r="G54" s="48">
        <v>0</v>
      </c>
      <c r="H54" s="48">
        <v>36706385</v>
      </c>
      <c r="I54" s="33">
        <f t="shared" si="1"/>
        <v>74509053</v>
      </c>
      <c r="J54" s="34">
        <f t="shared" si="2"/>
        <v>0.06483477920461558</v>
      </c>
      <c r="K54" s="34">
        <f t="shared" si="3"/>
        <v>0.43905173509586815</v>
      </c>
      <c r="L54" s="34">
        <f t="shared" si="4"/>
        <v>0.001466935836642562</v>
      </c>
      <c r="M54" s="34">
        <f t="shared" si="5"/>
        <v>0.0020032599260119436</v>
      </c>
      <c r="N54" s="34">
        <f t="shared" si="6"/>
        <v>0</v>
      </c>
      <c r="O54" s="34">
        <f t="shared" si="7"/>
        <v>0.49264328993686174</v>
      </c>
    </row>
    <row r="55" spans="1:15" s="31" customFormat="1" ht="12.75">
      <c r="A55" s="13">
        <v>53</v>
      </c>
      <c r="B55" s="62" t="s">
        <v>87</v>
      </c>
      <c r="C55" s="48">
        <v>3909483</v>
      </c>
      <c r="D55" s="48">
        <v>41187</v>
      </c>
      <c r="E55" s="48">
        <v>122661</v>
      </c>
      <c r="F55" s="48">
        <v>2585535</v>
      </c>
      <c r="G55" s="48">
        <v>0</v>
      </c>
      <c r="H55" s="48">
        <v>1217019</v>
      </c>
      <c r="I55" s="33">
        <f t="shared" si="1"/>
        <v>7875885</v>
      </c>
      <c r="J55" s="34">
        <f t="shared" si="2"/>
        <v>0.49638650132651757</v>
      </c>
      <c r="K55" s="34">
        <f t="shared" si="3"/>
        <v>0.0052295075410572905</v>
      </c>
      <c r="L55" s="34">
        <f t="shared" si="4"/>
        <v>0.015574249750980367</v>
      </c>
      <c r="M55" s="34">
        <f t="shared" si="5"/>
        <v>0.3282850117796286</v>
      </c>
      <c r="N55" s="34">
        <f t="shared" si="6"/>
        <v>0</v>
      </c>
      <c r="O55" s="34">
        <f t="shared" si="7"/>
        <v>0.15452472960181618</v>
      </c>
    </row>
    <row r="56" spans="1:15" s="31" customFormat="1" ht="12.75">
      <c r="A56" s="13">
        <v>54</v>
      </c>
      <c r="B56" s="62" t="s">
        <v>88</v>
      </c>
      <c r="C56" s="48">
        <v>145572</v>
      </c>
      <c r="D56" s="48">
        <v>0</v>
      </c>
      <c r="E56" s="48">
        <v>168</v>
      </c>
      <c r="F56" s="48">
        <v>4618</v>
      </c>
      <c r="G56" s="48">
        <v>0</v>
      </c>
      <c r="H56" s="48">
        <v>219564</v>
      </c>
      <c r="I56" s="33">
        <f t="shared" si="1"/>
        <v>369922</v>
      </c>
      <c r="J56" s="34">
        <f t="shared" si="2"/>
        <v>0.3935207962759717</v>
      </c>
      <c r="K56" s="34">
        <f t="shared" si="3"/>
        <v>0</v>
      </c>
      <c r="L56" s="34">
        <f t="shared" si="4"/>
        <v>0.000454149793740302</v>
      </c>
      <c r="M56" s="34">
        <f t="shared" si="5"/>
        <v>0.01248371278269473</v>
      </c>
      <c r="N56" s="34">
        <f t="shared" si="6"/>
        <v>0</v>
      </c>
      <c r="O56" s="34">
        <f t="shared" si="7"/>
        <v>0.5935413411475933</v>
      </c>
    </row>
    <row r="57" spans="1:15" ht="12.75">
      <c r="A57" s="14">
        <v>55</v>
      </c>
      <c r="B57" s="64" t="s">
        <v>139</v>
      </c>
      <c r="C57" s="49">
        <v>11747285</v>
      </c>
      <c r="D57" s="49">
        <v>43685</v>
      </c>
      <c r="E57" s="49">
        <v>14034</v>
      </c>
      <c r="F57" s="49">
        <v>245048</v>
      </c>
      <c r="G57" s="49">
        <v>0</v>
      </c>
      <c r="H57" s="49">
        <v>4088153</v>
      </c>
      <c r="I57" s="2">
        <f t="shared" si="1"/>
        <v>16138205</v>
      </c>
      <c r="J57" s="18">
        <f t="shared" si="2"/>
        <v>0.7279176959271493</v>
      </c>
      <c r="K57" s="18">
        <f t="shared" si="3"/>
        <v>0.0027069305415317255</v>
      </c>
      <c r="L57" s="18">
        <f t="shared" si="4"/>
        <v>0.0008696134421393209</v>
      </c>
      <c r="M57" s="18">
        <f t="shared" si="5"/>
        <v>0.01518434051370645</v>
      </c>
      <c r="N57" s="18">
        <f t="shared" si="6"/>
        <v>0</v>
      </c>
      <c r="O57" s="18">
        <f t="shared" si="7"/>
        <v>0.2533214195754732</v>
      </c>
    </row>
    <row r="58" spans="1:15" ht="12.75">
      <c r="A58" s="55">
        <v>56</v>
      </c>
      <c r="B58" s="63" t="s">
        <v>89</v>
      </c>
      <c r="C58" s="50">
        <v>144044</v>
      </c>
      <c r="D58" s="50">
        <v>69</v>
      </c>
      <c r="E58" s="50">
        <v>1768</v>
      </c>
      <c r="F58" s="50">
        <v>858269</v>
      </c>
      <c r="G58" s="50">
        <v>0</v>
      </c>
      <c r="H58" s="50">
        <v>0</v>
      </c>
      <c r="I58" s="46">
        <f t="shared" si="1"/>
        <v>1004150</v>
      </c>
      <c r="J58" s="47">
        <f t="shared" si="2"/>
        <v>0.14344868794502813</v>
      </c>
      <c r="K58" s="47">
        <f t="shared" si="3"/>
        <v>6.871483344121895E-05</v>
      </c>
      <c r="L58" s="47">
        <f t="shared" si="4"/>
        <v>0.0017606931235373202</v>
      </c>
      <c r="M58" s="47">
        <f t="shared" si="5"/>
        <v>0.8547219040979933</v>
      </c>
      <c r="N58" s="47">
        <f t="shared" si="6"/>
        <v>0</v>
      </c>
      <c r="O58" s="47">
        <f t="shared" si="7"/>
        <v>0</v>
      </c>
    </row>
    <row r="59" spans="1:15" s="31" customFormat="1" ht="12.75">
      <c r="A59" s="13">
        <v>57</v>
      </c>
      <c r="B59" s="62" t="s">
        <v>140</v>
      </c>
      <c r="C59" s="48">
        <v>7629039</v>
      </c>
      <c r="D59" s="48">
        <v>21117</v>
      </c>
      <c r="E59" s="48">
        <v>2710</v>
      </c>
      <c r="F59" s="48">
        <v>790489</v>
      </c>
      <c r="G59" s="48">
        <v>0</v>
      </c>
      <c r="H59" s="48">
        <v>1944697</v>
      </c>
      <c r="I59" s="33">
        <f t="shared" si="1"/>
        <v>10388052</v>
      </c>
      <c r="J59" s="34">
        <f t="shared" si="2"/>
        <v>0.7344051608521021</v>
      </c>
      <c r="K59" s="34">
        <f t="shared" si="3"/>
        <v>0.0020328161622602584</v>
      </c>
      <c r="L59" s="34">
        <f t="shared" si="4"/>
        <v>0.00026087663019014535</v>
      </c>
      <c r="M59" s="34">
        <f t="shared" si="5"/>
        <v>0.07609598026656009</v>
      </c>
      <c r="N59" s="34">
        <f t="shared" si="6"/>
        <v>0</v>
      </c>
      <c r="O59" s="34">
        <f t="shared" si="7"/>
        <v>0.18720516608888751</v>
      </c>
    </row>
    <row r="60" spans="1:15" s="31" customFormat="1" ht="12.75">
      <c r="A60" s="13">
        <v>58</v>
      </c>
      <c r="B60" s="62" t="s">
        <v>90</v>
      </c>
      <c r="C60" s="48">
        <v>950751</v>
      </c>
      <c r="D60" s="48">
        <v>11512</v>
      </c>
      <c r="E60" s="48">
        <v>4256</v>
      </c>
      <c r="F60" s="48">
        <v>195752</v>
      </c>
      <c r="G60" s="48">
        <v>0</v>
      </c>
      <c r="H60" s="48">
        <v>547047</v>
      </c>
      <c r="I60" s="33">
        <f t="shared" si="1"/>
        <v>1709318</v>
      </c>
      <c r="J60" s="34">
        <f t="shared" si="2"/>
        <v>0.5562165729255761</v>
      </c>
      <c r="K60" s="34">
        <f t="shared" si="3"/>
        <v>0.00673484980559498</v>
      </c>
      <c r="L60" s="34">
        <f t="shared" si="4"/>
        <v>0.0024898819295180886</v>
      </c>
      <c r="M60" s="34">
        <f t="shared" si="5"/>
        <v>0.1145205280702596</v>
      </c>
      <c r="N60" s="34">
        <f t="shared" si="6"/>
        <v>0</v>
      </c>
      <c r="O60" s="34">
        <f t="shared" si="7"/>
        <v>0.32003816726905115</v>
      </c>
    </row>
    <row r="61" spans="1:15" s="31" customFormat="1" ht="12.75">
      <c r="A61" s="13">
        <v>59</v>
      </c>
      <c r="B61" s="62" t="s">
        <v>91</v>
      </c>
      <c r="C61" s="48">
        <v>1067227</v>
      </c>
      <c r="D61" s="48">
        <v>45410</v>
      </c>
      <c r="E61" s="48">
        <v>19942</v>
      </c>
      <c r="F61" s="48">
        <v>492537</v>
      </c>
      <c r="G61" s="48">
        <v>0</v>
      </c>
      <c r="H61" s="48">
        <v>162666</v>
      </c>
      <c r="I61" s="33">
        <f t="shared" si="1"/>
        <v>1787782</v>
      </c>
      <c r="J61" s="34">
        <f t="shared" si="2"/>
        <v>0.5969558928325713</v>
      </c>
      <c r="K61" s="34">
        <f t="shared" si="3"/>
        <v>0.02540018861360054</v>
      </c>
      <c r="L61" s="34">
        <f t="shared" si="4"/>
        <v>0.011154603861097158</v>
      </c>
      <c r="M61" s="34">
        <f t="shared" si="5"/>
        <v>0.2755017110587309</v>
      </c>
      <c r="N61" s="34">
        <f t="shared" si="6"/>
        <v>0</v>
      </c>
      <c r="O61" s="34">
        <f t="shared" si="7"/>
        <v>0.09098760363400012</v>
      </c>
    </row>
    <row r="62" spans="1:15" ht="12.75">
      <c r="A62" s="14">
        <v>60</v>
      </c>
      <c r="B62" s="64" t="s">
        <v>92</v>
      </c>
      <c r="C62" s="49">
        <v>285724</v>
      </c>
      <c r="D62" s="49">
        <v>20342</v>
      </c>
      <c r="E62" s="49">
        <v>5249</v>
      </c>
      <c r="F62" s="49">
        <v>269457</v>
      </c>
      <c r="G62" s="49">
        <v>0</v>
      </c>
      <c r="H62" s="49">
        <v>5438691</v>
      </c>
      <c r="I62" s="2">
        <f t="shared" si="1"/>
        <v>6019463</v>
      </c>
      <c r="J62" s="18">
        <f t="shared" si="2"/>
        <v>0.04746669262690044</v>
      </c>
      <c r="K62" s="18">
        <f t="shared" si="3"/>
        <v>0.0033793712163360753</v>
      </c>
      <c r="L62" s="18">
        <f t="shared" si="4"/>
        <v>0.0008720046954354566</v>
      </c>
      <c r="M62" s="18">
        <f t="shared" si="5"/>
        <v>0.044764292097152186</v>
      </c>
      <c r="N62" s="18">
        <f t="shared" si="6"/>
        <v>0</v>
      </c>
      <c r="O62" s="18">
        <f t="shared" si="7"/>
        <v>0.9035176393641758</v>
      </c>
    </row>
    <row r="63" spans="1:15" ht="12.75">
      <c r="A63" s="55">
        <v>61</v>
      </c>
      <c r="B63" s="63" t="s">
        <v>93</v>
      </c>
      <c r="C63" s="50">
        <v>2925354</v>
      </c>
      <c r="D63" s="50">
        <v>220964</v>
      </c>
      <c r="E63" s="50">
        <v>8289</v>
      </c>
      <c r="F63" s="50">
        <v>139825</v>
      </c>
      <c r="G63" s="50">
        <v>0</v>
      </c>
      <c r="H63" s="50">
        <v>0</v>
      </c>
      <c r="I63" s="46">
        <f t="shared" si="1"/>
        <v>3294432</v>
      </c>
      <c r="J63" s="47">
        <f t="shared" si="2"/>
        <v>0.8879691552291867</v>
      </c>
      <c r="K63" s="47">
        <f t="shared" si="3"/>
        <v>0.06707195656185952</v>
      </c>
      <c r="L63" s="47">
        <f t="shared" si="4"/>
        <v>0.002516063467086284</v>
      </c>
      <c r="M63" s="47">
        <f t="shared" si="5"/>
        <v>0.04244282474186749</v>
      </c>
      <c r="N63" s="47">
        <f t="shared" si="6"/>
        <v>0</v>
      </c>
      <c r="O63" s="47">
        <f t="shared" si="7"/>
        <v>0</v>
      </c>
    </row>
    <row r="64" spans="1:15" s="31" customFormat="1" ht="12.75">
      <c r="A64" s="13">
        <v>62</v>
      </c>
      <c r="B64" s="62" t="s">
        <v>94</v>
      </c>
      <c r="C64" s="48">
        <v>478320</v>
      </c>
      <c r="D64" s="48">
        <v>2398</v>
      </c>
      <c r="E64" s="48">
        <v>959</v>
      </c>
      <c r="F64" s="48">
        <v>228569</v>
      </c>
      <c r="G64" s="48">
        <v>0</v>
      </c>
      <c r="H64" s="48">
        <v>0</v>
      </c>
      <c r="I64" s="33">
        <f t="shared" si="1"/>
        <v>710246</v>
      </c>
      <c r="J64" s="34">
        <f t="shared" si="2"/>
        <v>0.6734568022910372</v>
      </c>
      <c r="K64" s="34">
        <f t="shared" si="3"/>
        <v>0.0033762949738541295</v>
      </c>
      <c r="L64" s="34">
        <f t="shared" si="4"/>
        <v>0.0013502363969666849</v>
      </c>
      <c r="M64" s="34">
        <f t="shared" si="5"/>
        <v>0.321816666338142</v>
      </c>
      <c r="N64" s="34">
        <f t="shared" si="6"/>
        <v>0</v>
      </c>
      <c r="O64" s="34">
        <f t="shared" si="7"/>
        <v>0</v>
      </c>
    </row>
    <row r="65" spans="1:15" s="31" customFormat="1" ht="12.75">
      <c r="A65" s="13">
        <v>63</v>
      </c>
      <c r="B65" s="62" t="s">
        <v>95</v>
      </c>
      <c r="C65" s="48">
        <v>936944</v>
      </c>
      <c r="D65" s="48">
        <v>5651</v>
      </c>
      <c r="E65" s="48">
        <v>0</v>
      </c>
      <c r="F65" s="48">
        <v>3090</v>
      </c>
      <c r="G65" s="48">
        <v>0</v>
      </c>
      <c r="H65" s="48">
        <v>0</v>
      </c>
      <c r="I65" s="33">
        <f t="shared" si="1"/>
        <v>945685</v>
      </c>
      <c r="J65" s="34">
        <f t="shared" si="2"/>
        <v>0.9907569645283577</v>
      </c>
      <c r="K65" s="34">
        <f t="shared" si="3"/>
        <v>0.005975562687364186</v>
      </c>
      <c r="L65" s="34">
        <f t="shared" si="4"/>
        <v>0</v>
      </c>
      <c r="M65" s="34">
        <f t="shared" si="5"/>
        <v>0.003267472784278063</v>
      </c>
      <c r="N65" s="34">
        <f t="shared" si="6"/>
        <v>0</v>
      </c>
      <c r="O65" s="34">
        <f t="shared" si="7"/>
        <v>0</v>
      </c>
    </row>
    <row r="66" spans="1:15" s="31" customFormat="1" ht="12.75">
      <c r="A66" s="13">
        <v>64</v>
      </c>
      <c r="B66" s="62" t="s">
        <v>96</v>
      </c>
      <c r="C66" s="48">
        <v>74932</v>
      </c>
      <c r="D66" s="48">
        <v>13005</v>
      </c>
      <c r="E66" s="48">
        <v>6618</v>
      </c>
      <c r="F66" s="48">
        <v>356802</v>
      </c>
      <c r="G66" s="48">
        <v>0</v>
      </c>
      <c r="H66" s="48">
        <v>0</v>
      </c>
      <c r="I66" s="33">
        <f t="shared" si="1"/>
        <v>451357</v>
      </c>
      <c r="J66" s="34">
        <f t="shared" si="2"/>
        <v>0.16601492831616657</v>
      </c>
      <c r="K66" s="34">
        <f t="shared" si="3"/>
        <v>0.028813112458652465</v>
      </c>
      <c r="L66" s="34">
        <f t="shared" si="4"/>
        <v>0.01466245123040077</v>
      </c>
      <c r="M66" s="34">
        <f t="shared" si="5"/>
        <v>0.7905095079947801</v>
      </c>
      <c r="N66" s="34">
        <f t="shared" si="6"/>
        <v>0</v>
      </c>
      <c r="O66" s="34">
        <f t="shared" si="7"/>
        <v>0</v>
      </c>
    </row>
    <row r="67" spans="1:15" ht="12.75">
      <c r="A67" s="14">
        <v>65</v>
      </c>
      <c r="B67" s="64" t="s">
        <v>97</v>
      </c>
      <c r="C67" s="49">
        <v>419787</v>
      </c>
      <c r="D67" s="49">
        <v>4426</v>
      </c>
      <c r="E67" s="49">
        <v>37460</v>
      </c>
      <c r="F67" s="49">
        <v>1361673</v>
      </c>
      <c r="G67" s="49">
        <v>0</v>
      </c>
      <c r="H67" s="49">
        <v>1135018</v>
      </c>
      <c r="I67" s="2">
        <f t="shared" si="1"/>
        <v>2958364</v>
      </c>
      <c r="J67" s="18">
        <f t="shared" si="2"/>
        <v>0.14189836003953538</v>
      </c>
      <c r="K67" s="18">
        <f t="shared" si="3"/>
        <v>0.0014960971672180975</v>
      </c>
      <c r="L67" s="18">
        <f t="shared" si="4"/>
        <v>0.012662403950291445</v>
      </c>
      <c r="M67" s="18">
        <f t="shared" si="5"/>
        <v>0.460279059642424</v>
      </c>
      <c r="N67" s="18">
        <f t="shared" si="6"/>
        <v>0</v>
      </c>
      <c r="O67" s="18">
        <f t="shared" si="7"/>
        <v>0.3836640792005311</v>
      </c>
    </row>
    <row r="68" spans="1:15" ht="12.75">
      <c r="A68" s="55">
        <v>66</v>
      </c>
      <c r="B68" s="63" t="s">
        <v>141</v>
      </c>
      <c r="C68" s="50">
        <v>348156</v>
      </c>
      <c r="D68" s="50">
        <v>4418</v>
      </c>
      <c r="E68" s="50">
        <v>1989</v>
      </c>
      <c r="F68" s="50">
        <v>26260</v>
      </c>
      <c r="G68" s="50">
        <v>0</v>
      </c>
      <c r="H68" s="50">
        <v>0</v>
      </c>
      <c r="I68" s="46">
        <f>SUM(C68:H68)</f>
        <v>380823</v>
      </c>
      <c r="J68" s="47">
        <f aca="true" t="shared" si="8" ref="J68:O70">C68/$I68</f>
        <v>0.914219991964771</v>
      </c>
      <c r="K68" s="47">
        <f t="shared" si="8"/>
        <v>0.011601190054172148</v>
      </c>
      <c r="L68" s="47">
        <f t="shared" si="8"/>
        <v>0.005222898827014125</v>
      </c>
      <c r="M68" s="47">
        <f t="shared" si="8"/>
        <v>0.06895591915404269</v>
      </c>
      <c r="N68" s="47">
        <f t="shared" si="8"/>
        <v>0</v>
      </c>
      <c r="O68" s="47">
        <f t="shared" si="8"/>
        <v>0</v>
      </c>
    </row>
    <row r="69" spans="1:15" s="31" customFormat="1" ht="12.75">
      <c r="A69" s="13">
        <v>67</v>
      </c>
      <c r="B69" s="62" t="s">
        <v>98</v>
      </c>
      <c r="C69" s="48">
        <v>1841631</v>
      </c>
      <c r="D69" s="48">
        <v>2128</v>
      </c>
      <c r="E69" s="48">
        <v>0</v>
      </c>
      <c r="F69" s="48">
        <v>2537</v>
      </c>
      <c r="G69" s="48">
        <v>0</v>
      </c>
      <c r="H69" s="48">
        <v>5886521</v>
      </c>
      <c r="I69" s="33">
        <f>SUM(C69:H69)</f>
        <v>7732817</v>
      </c>
      <c r="J69" s="34">
        <f t="shared" si="8"/>
        <v>0.2381578407972153</v>
      </c>
      <c r="K69" s="34">
        <f t="shared" si="8"/>
        <v>0.00027519078752283934</v>
      </c>
      <c r="L69" s="34">
        <f t="shared" si="8"/>
        <v>0</v>
      </c>
      <c r="M69" s="34">
        <f t="shared" si="8"/>
        <v>0.0003280822499743625</v>
      </c>
      <c r="N69" s="34">
        <f t="shared" si="8"/>
        <v>0</v>
      </c>
      <c r="O69" s="34">
        <f t="shared" si="8"/>
        <v>0.7612388861652875</v>
      </c>
    </row>
    <row r="70" spans="1:15" s="31" customFormat="1" ht="12.75">
      <c r="A70" s="13">
        <v>68</v>
      </c>
      <c r="B70" s="62" t="s">
        <v>99</v>
      </c>
      <c r="C70" s="48">
        <v>1037297</v>
      </c>
      <c r="D70" s="48">
        <v>20342</v>
      </c>
      <c r="E70" s="48">
        <v>33271</v>
      </c>
      <c r="F70" s="48">
        <v>53426</v>
      </c>
      <c r="G70" s="48">
        <v>0</v>
      </c>
      <c r="H70" s="48">
        <v>0</v>
      </c>
      <c r="I70" s="33">
        <f>SUM(C70:H70)</f>
        <v>1144336</v>
      </c>
      <c r="J70" s="34">
        <f t="shared" si="8"/>
        <v>0.9064619132842102</v>
      </c>
      <c r="K70" s="34">
        <f t="shared" si="8"/>
        <v>0.017776247535688818</v>
      </c>
      <c r="L70" s="34">
        <f t="shared" si="8"/>
        <v>0.029074502593643824</v>
      </c>
      <c r="M70" s="34">
        <f t="shared" si="8"/>
        <v>0.04668733658645712</v>
      </c>
      <c r="N70" s="34">
        <f t="shared" si="8"/>
        <v>0</v>
      </c>
      <c r="O70" s="34">
        <f t="shared" si="8"/>
        <v>0</v>
      </c>
    </row>
    <row r="71" spans="1:15" s="31" customFormat="1" ht="12.75">
      <c r="A71" s="13">
        <v>69</v>
      </c>
      <c r="B71" s="62" t="s">
        <v>101</v>
      </c>
      <c r="C71" s="48">
        <v>3260294</v>
      </c>
      <c r="D71" s="48">
        <v>0</v>
      </c>
      <c r="E71" s="48">
        <v>0</v>
      </c>
      <c r="F71" s="48">
        <v>33350</v>
      </c>
      <c r="G71" s="48">
        <v>0</v>
      </c>
      <c r="H71" s="48">
        <v>0</v>
      </c>
      <c r="I71" s="33">
        <f>SUM(C71:H71)</f>
        <v>3293644</v>
      </c>
      <c r="J71" s="34">
        <f aca="true" t="shared" si="9" ref="J71:O71">C71/$I71</f>
        <v>0.9898744369458266</v>
      </c>
      <c r="K71" s="34">
        <f t="shared" si="9"/>
        <v>0</v>
      </c>
      <c r="L71" s="34">
        <f t="shared" si="9"/>
        <v>0</v>
      </c>
      <c r="M71" s="34">
        <f t="shared" si="9"/>
        <v>0.010125563054173432</v>
      </c>
      <c r="N71" s="34">
        <f t="shared" si="9"/>
        <v>0</v>
      </c>
      <c r="O71" s="34">
        <f t="shared" si="9"/>
        <v>0</v>
      </c>
    </row>
    <row r="72" spans="1:15" ht="12.75">
      <c r="A72" s="14">
        <v>396</v>
      </c>
      <c r="B72" s="64" t="s">
        <v>142</v>
      </c>
      <c r="C72" s="61">
        <v>7937691.8999999985</v>
      </c>
      <c r="D72" s="61">
        <v>400</v>
      </c>
      <c r="E72" s="61">
        <v>12615</v>
      </c>
      <c r="F72" s="61">
        <v>3111409.43</v>
      </c>
      <c r="G72" s="61">
        <v>0</v>
      </c>
      <c r="H72" s="61">
        <v>0</v>
      </c>
      <c r="I72" s="2">
        <f>SUM(C72:H72)</f>
        <v>11062116.329999998</v>
      </c>
      <c r="J72" s="18">
        <f aca="true" t="shared" si="10" ref="J72:O72">C72/$I72</f>
        <v>0.7175563575003554</v>
      </c>
      <c r="K72" s="18">
        <f t="shared" si="10"/>
        <v>3.615944617353342E-05</v>
      </c>
      <c r="L72" s="18">
        <f t="shared" si="10"/>
        <v>0.0011403785336978102</v>
      </c>
      <c r="M72" s="18">
        <f t="shared" si="10"/>
        <v>0.28126710451977327</v>
      </c>
      <c r="N72" s="18">
        <f t="shared" si="10"/>
        <v>0</v>
      </c>
      <c r="O72" s="18">
        <f t="shared" si="10"/>
        <v>0</v>
      </c>
    </row>
    <row r="73" spans="1:15" ht="12.75">
      <c r="A73" s="19"/>
      <c r="B73" s="20" t="s">
        <v>44</v>
      </c>
      <c r="C73" s="21">
        <f aca="true" t="shared" si="11" ref="C73:I73">SUM(C3:C72)</f>
        <v>206638503.9</v>
      </c>
      <c r="D73" s="21">
        <f t="shared" si="11"/>
        <v>96917288</v>
      </c>
      <c r="E73" s="21">
        <f t="shared" si="11"/>
        <v>2493295</v>
      </c>
      <c r="F73" s="21">
        <f t="shared" si="11"/>
        <v>46767014.43</v>
      </c>
      <c r="G73" s="21">
        <f t="shared" si="11"/>
        <v>575291</v>
      </c>
      <c r="H73" s="21">
        <f t="shared" si="11"/>
        <v>378214921</v>
      </c>
      <c r="I73" s="22">
        <f t="shared" si="11"/>
        <v>731606313.33</v>
      </c>
      <c r="J73" s="23">
        <f aca="true" t="shared" si="12" ref="J73:O73">C73/$I73</f>
        <v>0.28244494359194133</v>
      </c>
      <c r="K73" s="23">
        <f t="shared" si="12"/>
        <v>0.1324719131507607</v>
      </c>
      <c r="L73" s="23">
        <f t="shared" si="12"/>
        <v>0.003407973598056375</v>
      </c>
      <c r="M73" s="23">
        <f t="shared" si="12"/>
        <v>0.06392374365542847</v>
      </c>
      <c r="N73" s="23">
        <f t="shared" si="12"/>
        <v>0.0007863395784291269</v>
      </c>
      <c r="O73" s="23">
        <f t="shared" si="12"/>
        <v>0.516965086425384</v>
      </c>
    </row>
    <row r="74" spans="1:15" ht="12.75">
      <c r="A74" s="24"/>
      <c r="B74" s="8"/>
      <c r="C74" s="54"/>
      <c r="D74" s="54"/>
      <c r="E74" s="54"/>
      <c r="F74" s="54"/>
      <c r="G74" s="54"/>
      <c r="H74" s="54"/>
      <c r="I74" s="41"/>
      <c r="J74" s="25"/>
      <c r="K74" s="25"/>
      <c r="L74" s="25"/>
      <c r="M74" s="25"/>
      <c r="N74" s="25"/>
      <c r="O74" s="42"/>
    </row>
    <row r="75" spans="1:15" s="31" customFormat="1" ht="12.75">
      <c r="A75" s="13">
        <v>318</v>
      </c>
      <c r="B75" s="45" t="s">
        <v>15</v>
      </c>
      <c r="C75" s="50">
        <v>422150</v>
      </c>
      <c r="D75" s="50">
        <v>0</v>
      </c>
      <c r="E75" s="50">
        <v>0</v>
      </c>
      <c r="F75" s="50">
        <v>32110</v>
      </c>
      <c r="G75" s="50">
        <v>0</v>
      </c>
      <c r="H75" s="50">
        <v>1089133</v>
      </c>
      <c r="I75" s="46">
        <f>SUM(C75:H75)</f>
        <v>1543393</v>
      </c>
      <c r="J75" s="47">
        <f aca="true" t="shared" si="13" ref="J75:O77">C75/$I75</f>
        <v>0.2735207429345604</v>
      </c>
      <c r="K75" s="47">
        <f t="shared" si="13"/>
        <v>0</v>
      </c>
      <c r="L75" s="47">
        <f t="shared" si="13"/>
        <v>0</v>
      </c>
      <c r="M75" s="47">
        <f t="shared" si="13"/>
        <v>0.020804811217881643</v>
      </c>
      <c r="N75" s="47">
        <f t="shared" si="13"/>
        <v>0</v>
      </c>
      <c r="O75" s="47">
        <f t="shared" si="13"/>
        <v>0.7056744458475579</v>
      </c>
    </row>
    <row r="76" spans="1:15" ht="12.75">
      <c r="A76" s="3">
        <v>319</v>
      </c>
      <c r="B76" s="4" t="s">
        <v>16</v>
      </c>
      <c r="C76" s="51">
        <v>11600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26">
        <f>SUM(C76:H76)</f>
        <v>11600</v>
      </c>
      <c r="J76" s="27">
        <f t="shared" si="13"/>
        <v>1</v>
      </c>
      <c r="K76" s="27">
        <f t="shared" si="13"/>
        <v>0</v>
      </c>
      <c r="L76" s="27">
        <f t="shared" si="13"/>
        <v>0</v>
      </c>
      <c r="M76" s="27">
        <f t="shared" si="13"/>
        <v>0</v>
      </c>
      <c r="N76" s="27">
        <f t="shared" si="13"/>
        <v>0</v>
      </c>
      <c r="O76" s="27">
        <f t="shared" si="13"/>
        <v>0</v>
      </c>
    </row>
    <row r="77" spans="1:15" ht="12.75">
      <c r="A77" s="11"/>
      <c r="B77" s="12" t="s">
        <v>17</v>
      </c>
      <c r="C77" s="28">
        <f aca="true" t="shared" si="14" ref="C77:I77">SUM(C75:C76)</f>
        <v>433750</v>
      </c>
      <c r="D77" s="28">
        <f t="shared" si="14"/>
        <v>0</v>
      </c>
      <c r="E77" s="28">
        <f t="shared" si="14"/>
        <v>0</v>
      </c>
      <c r="F77" s="28">
        <f t="shared" si="14"/>
        <v>32110</v>
      </c>
      <c r="G77" s="28">
        <f t="shared" si="14"/>
        <v>0</v>
      </c>
      <c r="H77" s="28">
        <f t="shared" si="14"/>
        <v>1089133</v>
      </c>
      <c r="I77" s="10">
        <f t="shared" si="14"/>
        <v>1554993</v>
      </c>
      <c r="J77" s="29">
        <f t="shared" si="13"/>
        <v>0.27894016243159936</v>
      </c>
      <c r="K77" s="29">
        <f t="shared" si="13"/>
        <v>0</v>
      </c>
      <c r="L77" s="29">
        <f t="shared" si="13"/>
        <v>0</v>
      </c>
      <c r="M77" s="29">
        <f t="shared" si="13"/>
        <v>0.02064961064133408</v>
      </c>
      <c r="N77" s="29">
        <f t="shared" si="13"/>
        <v>0</v>
      </c>
      <c r="O77" s="29">
        <f t="shared" si="13"/>
        <v>0.7004102269270666</v>
      </c>
    </row>
    <row r="78" spans="1:15" ht="12.75">
      <c r="A78" s="6"/>
      <c r="B78" s="7"/>
      <c r="C78" s="54"/>
      <c r="D78" s="54"/>
      <c r="E78" s="54"/>
      <c r="F78" s="54"/>
      <c r="G78" s="54"/>
      <c r="H78" s="54"/>
      <c r="I78" s="41"/>
      <c r="J78" s="25"/>
      <c r="K78" s="25"/>
      <c r="L78" s="25"/>
      <c r="M78" s="25"/>
      <c r="N78" s="25"/>
      <c r="O78" s="42"/>
    </row>
    <row r="79" spans="1:15" ht="12.75">
      <c r="A79" s="55">
        <v>321001</v>
      </c>
      <c r="B79" s="55" t="s">
        <v>18</v>
      </c>
      <c r="C79" s="50">
        <v>287980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46">
        <f aca="true" t="shared" si="15" ref="I79:I85">SUM(C79:H79)</f>
        <v>287980</v>
      </c>
      <c r="J79" s="47">
        <f aca="true" t="shared" si="16" ref="J79:O88">C79/$I79</f>
        <v>1</v>
      </c>
      <c r="K79" s="47">
        <f t="shared" si="16"/>
        <v>0</v>
      </c>
      <c r="L79" s="47">
        <f t="shared" si="16"/>
        <v>0</v>
      </c>
      <c r="M79" s="47">
        <f t="shared" si="16"/>
        <v>0</v>
      </c>
      <c r="N79" s="47">
        <f t="shared" si="16"/>
        <v>0</v>
      </c>
      <c r="O79" s="47">
        <f t="shared" si="16"/>
        <v>0</v>
      </c>
    </row>
    <row r="80" spans="1:15" s="31" customFormat="1" ht="12.75">
      <c r="A80" s="13">
        <v>329001</v>
      </c>
      <c r="B80" s="32" t="s">
        <v>19</v>
      </c>
      <c r="C80" s="48">
        <v>277686</v>
      </c>
      <c r="D80" s="48">
        <v>0</v>
      </c>
      <c r="E80" s="48">
        <v>0</v>
      </c>
      <c r="F80" s="48">
        <v>9358</v>
      </c>
      <c r="G80" s="48">
        <v>0</v>
      </c>
      <c r="H80" s="48">
        <v>0</v>
      </c>
      <c r="I80" s="33">
        <f t="shared" si="15"/>
        <v>287044</v>
      </c>
      <c r="J80" s="34">
        <f t="shared" si="16"/>
        <v>0.967398726327671</v>
      </c>
      <c r="K80" s="34">
        <f t="shared" si="16"/>
        <v>0</v>
      </c>
      <c r="L80" s="34">
        <f t="shared" si="16"/>
        <v>0</v>
      </c>
      <c r="M80" s="34">
        <f t="shared" si="16"/>
        <v>0.032601273672328984</v>
      </c>
      <c r="N80" s="34">
        <f t="shared" si="16"/>
        <v>0</v>
      </c>
      <c r="O80" s="34">
        <f t="shared" si="16"/>
        <v>0</v>
      </c>
    </row>
    <row r="81" spans="1:15" s="31" customFormat="1" ht="12.75">
      <c r="A81" s="13">
        <v>331001</v>
      </c>
      <c r="B81" s="32" t="s">
        <v>20</v>
      </c>
      <c r="C81" s="48">
        <v>240323</v>
      </c>
      <c r="D81" s="48">
        <v>0</v>
      </c>
      <c r="E81" s="48">
        <v>0</v>
      </c>
      <c r="F81" s="48">
        <v>2674</v>
      </c>
      <c r="G81" s="48">
        <v>0</v>
      </c>
      <c r="H81" s="48">
        <v>0</v>
      </c>
      <c r="I81" s="33">
        <f t="shared" si="15"/>
        <v>242997</v>
      </c>
      <c r="J81" s="34">
        <f t="shared" si="16"/>
        <v>0.9889957489187109</v>
      </c>
      <c r="K81" s="34">
        <f t="shared" si="16"/>
        <v>0</v>
      </c>
      <c r="L81" s="34">
        <f t="shared" si="16"/>
        <v>0</v>
      </c>
      <c r="M81" s="34">
        <f t="shared" si="16"/>
        <v>0.011004251081289069</v>
      </c>
      <c r="N81" s="34">
        <f t="shared" si="16"/>
        <v>0</v>
      </c>
      <c r="O81" s="34">
        <f t="shared" si="16"/>
        <v>0</v>
      </c>
    </row>
    <row r="82" spans="1:15" s="31" customFormat="1" ht="12.75">
      <c r="A82" s="13">
        <v>333001</v>
      </c>
      <c r="B82" s="32" t="s">
        <v>21</v>
      </c>
      <c r="C82" s="48">
        <v>82364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33">
        <f t="shared" si="15"/>
        <v>82364</v>
      </c>
      <c r="J82" s="34">
        <f t="shared" si="16"/>
        <v>1</v>
      </c>
      <c r="K82" s="34">
        <f t="shared" si="16"/>
        <v>0</v>
      </c>
      <c r="L82" s="34">
        <f t="shared" si="16"/>
        <v>0</v>
      </c>
      <c r="M82" s="34">
        <f t="shared" si="16"/>
        <v>0</v>
      </c>
      <c r="N82" s="34">
        <f t="shared" si="16"/>
        <v>0</v>
      </c>
      <c r="O82" s="34">
        <f t="shared" si="16"/>
        <v>0</v>
      </c>
    </row>
    <row r="83" spans="1:15" ht="12.75">
      <c r="A83" s="14">
        <v>336001</v>
      </c>
      <c r="B83" s="56" t="s">
        <v>22</v>
      </c>
      <c r="C83" s="49">
        <v>610815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2">
        <f t="shared" si="15"/>
        <v>610815</v>
      </c>
      <c r="J83" s="18">
        <f t="shared" si="16"/>
        <v>1</v>
      </c>
      <c r="K83" s="18">
        <f t="shared" si="16"/>
        <v>0</v>
      </c>
      <c r="L83" s="18">
        <f t="shared" si="16"/>
        <v>0</v>
      </c>
      <c r="M83" s="18">
        <f t="shared" si="16"/>
        <v>0</v>
      </c>
      <c r="N83" s="18">
        <f t="shared" si="16"/>
        <v>0</v>
      </c>
      <c r="O83" s="18">
        <f t="shared" si="16"/>
        <v>0</v>
      </c>
    </row>
    <row r="84" spans="1:15" ht="12.75">
      <c r="A84" s="55">
        <v>337001</v>
      </c>
      <c r="B84" s="55" t="s">
        <v>23</v>
      </c>
      <c r="C84" s="50">
        <v>190897</v>
      </c>
      <c r="D84" s="50">
        <v>0</v>
      </c>
      <c r="E84" s="50">
        <v>0</v>
      </c>
      <c r="F84" s="50">
        <v>3471</v>
      </c>
      <c r="G84" s="50">
        <v>0</v>
      </c>
      <c r="H84" s="50">
        <v>0</v>
      </c>
      <c r="I84" s="46">
        <f t="shared" si="15"/>
        <v>194368</v>
      </c>
      <c r="J84" s="47">
        <f t="shared" si="16"/>
        <v>0.9821421221600264</v>
      </c>
      <c r="K84" s="47">
        <f t="shared" si="16"/>
        <v>0</v>
      </c>
      <c r="L84" s="47">
        <f t="shared" si="16"/>
        <v>0</v>
      </c>
      <c r="M84" s="47">
        <f t="shared" si="16"/>
        <v>0.017857877839973658</v>
      </c>
      <c r="N84" s="47">
        <f t="shared" si="16"/>
        <v>0</v>
      </c>
      <c r="O84" s="47">
        <f t="shared" si="16"/>
        <v>0</v>
      </c>
    </row>
    <row r="85" spans="1:15" s="31" customFormat="1" ht="12.75">
      <c r="A85" s="13">
        <v>339001</v>
      </c>
      <c r="B85" s="32" t="s">
        <v>24</v>
      </c>
      <c r="C85" s="48">
        <v>506771</v>
      </c>
      <c r="D85" s="48">
        <v>3275</v>
      </c>
      <c r="E85" s="48">
        <v>3600</v>
      </c>
      <c r="F85" s="48">
        <v>916</v>
      </c>
      <c r="G85" s="48">
        <v>0</v>
      </c>
      <c r="H85" s="48">
        <v>0</v>
      </c>
      <c r="I85" s="33">
        <f t="shared" si="15"/>
        <v>514562</v>
      </c>
      <c r="J85" s="34">
        <f t="shared" si="16"/>
        <v>0.984858967432496</v>
      </c>
      <c r="K85" s="34">
        <f t="shared" si="16"/>
        <v>0.006364636331481921</v>
      </c>
      <c r="L85" s="34">
        <f t="shared" si="16"/>
        <v>0.0069962414636137145</v>
      </c>
      <c r="M85" s="34">
        <f t="shared" si="16"/>
        <v>0.0017801547724083783</v>
      </c>
      <c r="N85" s="34">
        <f t="shared" si="16"/>
        <v>0</v>
      </c>
      <c r="O85" s="34">
        <f t="shared" si="16"/>
        <v>0</v>
      </c>
    </row>
    <row r="86" spans="1:15" ht="12.75">
      <c r="A86" s="13">
        <v>340001</v>
      </c>
      <c r="B86" s="32" t="s">
        <v>102</v>
      </c>
      <c r="C86" s="48">
        <v>4658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33">
        <f>SUM(C86:H86)</f>
        <v>4658</v>
      </c>
      <c r="J86" s="34">
        <f aca="true" t="shared" si="17" ref="J86:O86">C86/$I86</f>
        <v>1</v>
      </c>
      <c r="K86" s="34">
        <f t="shared" si="17"/>
        <v>0</v>
      </c>
      <c r="L86" s="34">
        <f t="shared" si="17"/>
        <v>0</v>
      </c>
      <c r="M86" s="34">
        <f t="shared" si="17"/>
        <v>0</v>
      </c>
      <c r="N86" s="34">
        <f t="shared" si="17"/>
        <v>0</v>
      </c>
      <c r="O86" s="34">
        <f t="shared" si="17"/>
        <v>0</v>
      </c>
    </row>
    <row r="87" spans="1:15" ht="12.75">
      <c r="A87" s="14">
        <v>342001</v>
      </c>
      <c r="B87" s="44" t="s">
        <v>113</v>
      </c>
      <c r="C87" s="51">
        <v>0</v>
      </c>
      <c r="D87" s="51">
        <v>31</v>
      </c>
      <c r="E87" s="51">
        <v>0</v>
      </c>
      <c r="F87" s="51">
        <v>0</v>
      </c>
      <c r="G87" s="51">
        <v>0</v>
      </c>
      <c r="H87" s="51">
        <v>0</v>
      </c>
      <c r="I87" s="26">
        <f>SUM(C87:H87)</f>
        <v>31</v>
      </c>
      <c r="J87" s="27">
        <f aca="true" t="shared" si="18" ref="J87:O87">C87/$I87</f>
        <v>0</v>
      </c>
      <c r="K87" s="27">
        <f t="shared" si="18"/>
        <v>1</v>
      </c>
      <c r="L87" s="27">
        <f t="shared" si="18"/>
        <v>0</v>
      </c>
      <c r="M87" s="27">
        <f t="shared" si="18"/>
        <v>0</v>
      </c>
      <c r="N87" s="27">
        <f t="shared" si="18"/>
        <v>0</v>
      </c>
      <c r="O87" s="27">
        <f t="shared" si="18"/>
        <v>0</v>
      </c>
    </row>
    <row r="88" spans="1:15" ht="12.75">
      <c r="A88" s="11"/>
      <c r="B88" s="12" t="s">
        <v>25</v>
      </c>
      <c r="C88" s="28">
        <f aca="true" t="shared" si="19" ref="C88:I88">SUM(C79:C87)</f>
        <v>2201494</v>
      </c>
      <c r="D88" s="28">
        <f t="shared" si="19"/>
        <v>3306</v>
      </c>
      <c r="E88" s="28">
        <f t="shared" si="19"/>
        <v>3600</v>
      </c>
      <c r="F88" s="28">
        <f t="shared" si="19"/>
        <v>16419</v>
      </c>
      <c r="G88" s="28">
        <f t="shared" si="19"/>
        <v>0</v>
      </c>
      <c r="H88" s="28">
        <f t="shared" si="19"/>
        <v>0</v>
      </c>
      <c r="I88" s="10">
        <f t="shared" si="19"/>
        <v>2224819</v>
      </c>
      <c r="J88" s="29">
        <f t="shared" si="16"/>
        <v>0.9895160010769415</v>
      </c>
      <c r="K88" s="29">
        <f t="shared" si="16"/>
        <v>0.0014859635772617908</v>
      </c>
      <c r="L88" s="29">
        <f t="shared" si="16"/>
        <v>0.0016181091585427848</v>
      </c>
      <c r="M88" s="29">
        <f t="shared" si="16"/>
        <v>0.0073799261872538845</v>
      </c>
      <c r="N88" s="29">
        <f t="shared" si="16"/>
        <v>0</v>
      </c>
      <c r="O88" s="29">
        <f>H88/$I88</f>
        <v>0</v>
      </c>
    </row>
    <row r="89" spans="1:15" ht="12.75">
      <c r="A89" s="24"/>
      <c r="B89" s="7"/>
      <c r="C89" s="54"/>
      <c r="D89" s="54"/>
      <c r="E89" s="54"/>
      <c r="F89" s="54"/>
      <c r="G89" s="54"/>
      <c r="H89" s="54"/>
      <c r="I89" s="41"/>
      <c r="J89" s="25"/>
      <c r="K89" s="25"/>
      <c r="L89" s="25"/>
      <c r="M89" s="25"/>
      <c r="N89" s="25"/>
      <c r="O89" s="42"/>
    </row>
    <row r="90" spans="1:15" ht="12.75" customHeight="1">
      <c r="A90" s="55">
        <v>300001</v>
      </c>
      <c r="B90" s="55" t="s">
        <v>26</v>
      </c>
      <c r="C90" s="50">
        <v>372250</v>
      </c>
      <c r="D90" s="50">
        <v>5000</v>
      </c>
      <c r="E90" s="50">
        <v>0</v>
      </c>
      <c r="F90" s="50">
        <v>0</v>
      </c>
      <c r="G90" s="50">
        <v>0</v>
      </c>
      <c r="H90" s="50">
        <v>0</v>
      </c>
      <c r="I90" s="46">
        <f>SUM(C90:H90)</f>
        <v>377250</v>
      </c>
      <c r="J90" s="47">
        <f aca="true" t="shared" si="20" ref="J90:O91">C90/$I90</f>
        <v>0.9867461895294898</v>
      </c>
      <c r="K90" s="47">
        <f t="shared" si="20"/>
        <v>0.013253810470510271</v>
      </c>
      <c r="L90" s="47">
        <f t="shared" si="20"/>
        <v>0</v>
      </c>
      <c r="M90" s="47">
        <f t="shared" si="20"/>
        <v>0</v>
      </c>
      <c r="N90" s="47">
        <f t="shared" si="20"/>
        <v>0</v>
      </c>
      <c r="O90" s="47">
        <f t="shared" si="20"/>
        <v>0</v>
      </c>
    </row>
    <row r="91" spans="1:15" s="31" customFormat="1" ht="12.75" customHeight="1">
      <c r="A91" s="13">
        <v>300002</v>
      </c>
      <c r="B91" s="32" t="s">
        <v>27</v>
      </c>
      <c r="C91" s="48">
        <v>175908</v>
      </c>
      <c r="D91" s="48">
        <v>6260</v>
      </c>
      <c r="E91" s="48">
        <v>0</v>
      </c>
      <c r="F91" s="48">
        <v>0</v>
      </c>
      <c r="G91" s="48">
        <v>0</v>
      </c>
      <c r="H91" s="48">
        <v>0</v>
      </c>
      <c r="I91" s="33">
        <f>SUM(C91:H91)</f>
        <v>182168</v>
      </c>
      <c r="J91" s="34">
        <f t="shared" si="20"/>
        <v>0.9656361161125994</v>
      </c>
      <c r="K91" s="34">
        <f t="shared" si="20"/>
        <v>0.034363883887400644</v>
      </c>
      <c r="L91" s="34">
        <f t="shared" si="20"/>
        <v>0</v>
      </c>
      <c r="M91" s="34">
        <f t="shared" si="20"/>
        <v>0</v>
      </c>
      <c r="N91" s="34">
        <f t="shared" si="20"/>
        <v>0</v>
      </c>
      <c r="O91" s="34">
        <f t="shared" si="20"/>
        <v>0</v>
      </c>
    </row>
    <row r="92" spans="1:15" s="31" customFormat="1" ht="12.75" customHeight="1">
      <c r="A92" s="13">
        <v>377001</v>
      </c>
      <c r="B92" s="32" t="s">
        <v>115</v>
      </c>
      <c r="C92" s="48">
        <v>391055</v>
      </c>
      <c r="D92" s="48">
        <v>0</v>
      </c>
      <c r="E92" s="48">
        <v>27963</v>
      </c>
      <c r="F92" s="48">
        <v>0</v>
      </c>
      <c r="G92" s="48">
        <v>0</v>
      </c>
      <c r="H92" s="48">
        <v>0</v>
      </c>
      <c r="I92" s="33">
        <f aca="true" t="shared" si="21" ref="I92:I102">SUM(C92:H92)</f>
        <v>419018</v>
      </c>
      <c r="J92" s="34">
        <f aca="true" t="shared" si="22" ref="J92:J102">C92/$I92</f>
        <v>0.9332653967132677</v>
      </c>
      <c r="K92" s="34">
        <f aca="true" t="shared" si="23" ref="K92:K102">D92/$I92</f>
        <v>0</v>
      </c>
      <c r="L92" s="34">
        <f aca="true" t="shared" si="24" ref="L92:L102">E92/$I92</f>
        <v>0.06673460328673231</v>
      </c>
      <c r="M92" s="34">
        <f aca="true" t="shared" si="25" ref="M92:M102">F92/$I92</f>
        <v>0</v>
      </c>
      <c r="N92" s="34">
        <f aca="true" t="shared" si="26" ref="N92:N102">G92/$I92</f>
        <v>0</v>
      </c>
      <c r="O92" s="34">
        <f aca="true" t="shared" si="27" ref="O92:O102">H92/$I92</f>
        <v>0</v>
      </c>
    </row>
    <row r="93" spans="1:15" s="31" customFormat="1" ht="12.75" customHeight="1">
      <c r="A93" s="13">
        <v>377002</v>
      </c>
      <c r="B93" s="32" t="s">
        <v>116</v>
      </c>
      <c r="C93" s="48">
        <v>302987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33">
        <f t="shared" si="21"/>
        <v>302987</v>
      </c>
      <c r="J93" s="34">
        <f t="shared" si="22"/>
        <v>1</v>
      </c>
      <c r="K93" s="34">
        <f t="shared" si="23"/>
        <v>0</v>
      </c>
      <c r="L93" s="34">
        <f t="shared" si="24"/>
        <v>0</v>
      </c>
      <c r="M93" s="34">
        <f t="shared" si="25"/>
        <v>0</v>
      </c>
      <c r="N93" s="34">
        <f t="shared" si="26"/>
        <v>0</v>
      </c>
      <c r="O93" s="34">
        <f t="shared" si="27"/>
        <v>0</v>
      </c>
    </row>
    <row r="94" spans="1:15" s="31" customFormat="1" ht="12.75" customHeight="1">
      <c r="A94" s="14">
        <v>377003</v>
      </c>
      <c r="B94" s="56" t="s">
        <v>117</v>
      </c>
      <c r="C94" s="49">
        <v>219106</v>
      </c>
      <c r="D94" s="49">
        <v>0</v>
      </c>
      <c r="E94" s="49">
        <v>30969</v>
      </c>
      <c r="F94" s="49">
        <v>0</v>
      </c>
      <c r="G94" s="49">
        <v>0</v>
      </c>
      <c r="H94" s="49">
        <v>0</v>
      </c>
      <c r="I94" s="2">
        <f t="shared" si="21"/>
        <v>250075</v>
      </c>
      <c r="J94" s="18">
        <f t="shared" si="22"/>
        <v>0.8761611516545037</v>
      </c>
      <c r="K94" s="18">
        <f t="shared" si="23"/>
        <v>0</v>
      </c>
      <c r="L94" s="18">
        <f t="shared" si="24"/>
        <v>0.12383884834549636</v>
      </c>
      <c r="M94" s="18">
        <f t="shared" si="25"/>
        <v>0</v>
      </c>
      <c r="N94" s="18">
        <f t="shared" si="26"/>
        <v>0</v>
      </c>
      <c r="O94" s="18">
        <f t="shared" si="27"/>
        <v>0</v>
      </c>
    </row>
    <row r="95" spans="1:15" s="31" customFormat="1" ht="12.75" customHeight="1">
      <c r="A95" s="55">
        <v>378001</v>
      </c>
      <c r="B95" s="55" t="s">
        <v>118</v>
      </c>
      <c r="C95" s="50">
        <v>81573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46">
        <f t="shared" si="21"/>
        <v>81573</v>
      </c>
      <c r="J95" s="47">
        <f t="shared" si="22"/>
        <v>1</v>
      </c>
      <c r="K95" s="47">
        <f t="shared" si="23"/>
        <v>0</v>
      </c>
      <c r="L95" s="47">
        <f t="shared" si="24"/>
        <v>0</v>
      </c>
      <c r="M95" s="47">
        <f t="shared" si="25"/>
        <v>0</v>
      </c>
      <c r="N95" s="47">
        <f t="shared" si="26"/>
        <v>0</v>
      </c>
      <c r="O95" s="47">
        <f t="shared" si="27"/>
        <v>0</v>
      </c>
    </row>
    <row r="96" spans="1:15" s="31" customFormat="1" ht="12.75" customHeight="1">
      <c r="A96" s="13">
        <v>378002</v>
      </c>
      <c r="B96" s="32" t="s">
        <v>119</v>
      </c>
      <c r="C96" s="48">
        <v>181579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33">
        <f t="shared" si="21"/>
        <v>181579</v>
      </c>
      <c r="J96" s="34">
        <f t="shared" si="22"/>
        <v>1</v>
      </c>
      <c r="K96" s="34">
        <f t="shared" si="23"/>
        <v>0</v>
      </c>
      <c r="L96" s="34">
        <f t="shared" si="24"/>
        <v>0</v>
      </c>
      <c r="M96" s="34">
        <f t="shared" si="25"/>
        <v>0</v>
      </c>
      <c r="N96" s="34">
        <f t="shared" si="26"/>
        <v>0</v>
      </c>
      <c r="O96" s="34">
        <f t="shared" si="27"/>
        <v>0</v>
      </c>
    </row>
    <row r="97" spans="1:15" s="31" customFormat="1" ht="12.75" customHeight="1">
      <c r="A97" s="13">
        <v>379001</v>
      </c>
      <c r="B97" s="32" t="s">
        <v>120</v>
      </c>
      <c r="C97" s="48">
        <v>17864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33">
        <f t="shared" si="21"/>
        <v>17864</v>
      </c>
      <c r="J97" s="34">
        <f t="shared" si="22"/>
        <v>1</v>
      </c>
      <c r="K97" s="34">
        <f t="shared" si="23"/>
        <v>0</v>
      </c>
      <c r="L97" s="34">
        <f t="shared" si="24"/>
        <v>0</v>
      </c>
      <c r="M97" s="34">
        <f t="shared" si="25"/>
        <v>0</v>
      </c>
      <c r="N97" s="34">
        <f t="shared" si="26"/>
        <v>0</v>
      </c>
      <c r="O97" s="34">
        <f t="shared" si="27"/>
        <v>0</v>
      </c>
    </row>
    <row r="98" spans="1:15" s="31" customFormat="1" ht="12.75" customHeight="1">
      <c r="A98" s="13">
        <v>380001</v>
      </c>
      <c r="B98" s="32" t="s">
        <v>121</v>
      </c>
      <c r="C98" s="48">
        <v>213048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33">
        <f t="shared" si="21"/>
        <v>213048</v>
      </c>
      <c r="J98" s="34">
        <f t="shared" si="22"/>
        <v>1</v>
      </c>
      <c r="K98" s="34">
        <f t="shared" si="23"/>
        <v>0</v>
      </c>
      <c r="L98" s="34">
        <f t="shared" si="24"/>
        <v>0</v>
      </c>
      <c r="M98" s="34">
        <f t="shared" si="25"/>
        <v>0</v>
      </c>
      <c r="N98" s="34">
        <f t="shared" si="26"/>
        <v>0</v>
      </c>
      <c r="O98" s="34">
        <f t="shared" si="27"/>
        <v>0</v>
      </c>
    </row>
    <row r="99" spans="1:15" s="31" customFormat="1" ht="12.75" customHeight="1">
      <c r="A99" s="14">
        <v>381001</v>
      </c>
      <c r="B99" s="56" t="s">
        <v>122</v>
      </c>
      <c r="C99" s="49">
        <v>48115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2">
        <f t="shared" si="21"/>
        <v>48115</v>
      </c>
      <c r="J99" s="18">
        <f t="shared" si="22"/>
        <v>1</v>
      </c>
      <c r="K99" s="18">
        <f t="shared" si="23"/>
        <v>0</v>
      </c>
      <c r="L99" s="18">
        <f t="shared" si="24"/>
        <v>0</v>
      </c>
      <c r="M99" s="18">
        <f t="shared" si="25"/>
        <v>0</v>
      </c>
      <c r="N99" s="18">
        <f t="shared" si="26"/>
        <v>0</v>
      </c>
      <c r="O99" s="18">
        <f t="shared" si="27"/>
        <v>0</v>
      </c>
    </row>
    <row r="100" spans="1:15" s="31" customFormat="1" ht="12.75" customHeight="1">
      <c r="A100" s="55">
        <v>382001</v>
      </c>
      <c r="B100" s="55" t="s">
        <v>123</v>
      </c>
      <c r="C100" s="50">
        <v>116803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46">
        <f t="shared" si="21"/>
        <v>116803</v>
      </c>
      <c r="J100" s="47">
        <f t="shared" si="22"/>
        <v>1</v>
      </c>
      <c r="K100" s="47">
        <f t="shared" si="23"/>
        <v>0</v>
      </c>
      <c r="L100" s="47">
        <f t="shared" si="24"/>
        <v>0</v>
      </c>
      <c r="M100" s="47">
        <f t="shared" si="25"/>
        <v>0</v>
      </c>
      <c r="N100" s="47">
        <f t="shared" si="26"/>
        <v>0</v>
      </c>
      <c r="O100" s="47">
        <f t="shared" si="27"/>
        <v>0</v>
      </c>
    </row>
    <row r="101" spans="1:15" s="31" customFormat="1" ht="12.75" customHeight="1">
      <c r="A101" s="13">
        <v>383001</v>
      </c>
      <c r="B101" s="32" t="s">
        <v>124</v>
      </c>
      <c r="C101" s="48">
        <v>44514</v>
      </c>
      <c r="D101" s="48">
        <v>10075</v>
      </c>
      <c r="E101" s="48">
        <v>0</v>
      </c>
      <c r="F101" s="48">
        <v>0</v>
      </c>
      <c r="G101" s="48">
        <v>0</v>
      </c>
      <c r="H101" s="48">
        <v>0</v>
      </c>
      <c r="I101" s="33">
        <f t="shared" si="21"/>
        <v>54589</v>
      </c>
      <c r="J101" s="34">
        <f t="shared" si="22"/>
        <v>0.8154390078587261</v>
      </c>
      <c r="K101" s="34">
        <f t="shared" si="23"/>
        <v>0.1845609921412739</v>
      </c>
      <c r="L101" s="34">
        <f t="shared" si="24"/>
        <v>0</v>
      </c>
      <c r="M101" s="34">
        <f t="shared" si="25"/>
        <v>0</v>
      </c>
      <c r="N101" s="34">
        <f t="shared" si="26"/>
        <v>0</v>
      </c>
      <c r="O101" s="34">
        <f t="shared" si="27"/>
        <v>0</v>
      </c>
    </row>
    <row r="102" spans="1:15" s="31" customFormat="1" ht="12.75" customHeight="1">
      <c r="A102" s="13">
        <v>384001</v>
      </c>
      <c r="B102" s="32" t="s">
        <v>125</v>
      </c>
      <c r="C102" s="48">
        <v>7527</v>
      </c>
      <c r="D102" s="48">
        <v>2069</v>
      </c>
      <c r="E102" s="48">
        <v>3916</v>
      </c>
      <c r="F102" s="48">
        <v>0</v>
      </c>
      <c r="G102" s="48">
        <v>0</v>
      </c>
      <c r="H102" s="48">
        <v>0</v>
      </c>
      <c r="I102" s="33">
        <f t="shared" si="21"/>
        <v>13512</v>
      </c>
      <c r="J102" s="34">
        <f t="shared" si="22"/>
        <v>0.5570603907637656</v>
      </c>
      <c r="K102" s="34">
        <f t="shared" si="23"/>
        <v>0.1531231497927768</v>
      </c>
      <c r="L102" s="34">
        <f t="shared" si="24"/>
        <v>0.2898164594434577</v>
      </c>
      <c r="M102" s="34">
        <f t="shared" si="25"/>
        <v>0</v>
      </c>
      <c r="N102" s="34">
        <f t="shared" si="26"/>
        <v>0</v>
      </c>
      <c r="O102" s="34">
        <f t="shared" si="27"/>
        <v>0</v>
      </c>
    </row>
    <row r="103" spans="1:15" s="31" customFormat="1" ht="12.75" customHeight="1">
      <c r="A103" s="13">
        <v>385001</v>
      </c>
      <c r="B103" s="32" t="s">
        <v>103</v>
      </c>
      <c r="C103" s="48">
        <v>99456</v>
      </c>
      <c r="D103" s="48">
        <v>0</v>
      </c>
      <c r="E103" s="48">
        <v>14731</v>
      </c>
      <c r="F103" s="48">
        <v>0</v>
      </c>
      <c r="G103" s="48">
        <v>0</v>
      </c>
      <c r="H103" s="48">
        <v>0</v>
      </c>
      <c r="I103" s="33">
        <f aca="true" t="shared" si="28" ref="I103:I127">SUM(C103:H103)</f>
        <v>114187</v>
      </c>
      <c r="J103" s="34">
        <f aca="true" t="shared" si="29" ref="J103:O107">C103/$I103</f>
        <v>0.8709923196160684</v>
      </c>
      <c r="K103" s="34">
        <f t="shared" si="29"/>
        <v>0</v>
      </c>
      <c r="L103" s="34">
        <f t="shared" si="29"/>
        <v>0.12900768038393162</v>
      </c>
      <c r="M103" s="34">
        <f t="shared" si="29"/>
        <v>0</v>
      </c>
      <c r="N103" s="34">
        <f t="shared" si="29"/>
        <v>0</v>
      </c>
      <c r="O103" s="34">
        <f t="shared" si="29"/>
        <v>0</v>
      </c>
    </row>
    <row r="104" spans="1:15" s="31" customFormat="1" ht="12.75" customHeight="1">
      <c r="A104" s="14">
        <v>386001</v>
      </c>
      <c r="B104" s="56" t="s">
        <v>104</v>
      </c>
      <c r="C104" s="49">
        <v>206957</v>
      </c>
      <c r="D104" s="49">
        <v>15159</v>
      </c>
      <c r="E104" s="49">
        <v>0</v>
      </c>
      <c r="F104" s="49">
        <v>0</v>
      </c>
      <c r="G104" s="49">
        <v>0</v>
      </c>
      <c r="H104" s="49">
        <v>0</v>
      </c>
      <c r="I104" s="2">
        <f t="shared" si="28"/>
        <v>222116</v>
      </c>
      <c r="J104" s="18">
        <f t="shared" si="29"/>
        <v>0.931751877397396</v>
      </c>
      <c r="K104" s="18">
        <f t="shared" si="29"/>
        <v>0.06824812260260404</v>
      </c>
      <c r="L104" s="18">
        <f t="shared" si="29"/>
        <v>0</v>
      </c>
      <c r="M104" s="18">
        <f t="shared" si="29"/>
        <v>0</v>
      </c>
      <c r="N104" s="18">
        <f t="shared" si="29"/>
        <v>0</v>
      </c>
      <c r="O104" s="18">
        <f t="shared" si="29"/>
        <v>0</v>
      </c>
    </row>
    <row r="105" spans="1:15" ht="12.75" customHeight="1">
      <c r="A105" s="55">
        <v>387001</v>
      </c>
      <c r="B105" s="55" t="s">
        <v>105</v>
      </c>
      <c r="C105" s="50">
        <v>96216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46">
        <f t="shared" si="28"/>
        <v>96216</v>
      </c>
      <c r="J105" s="47">
        <f t="shared" si="29"/>
        <v>1</v>
      </c>
      <c r="K105" s="47">
        <f t="shared" si="29"/>
        <v>0</v>
      </c>
      <c r="L105" s="47">
        <f t="shared" si="29"/>
        <v>0</v>
      </c>
      <c r="M105" s="47">
        <f t="shared" si="29"/>
        <v>0</v>
      </c>
      <c r="N105" s="47">
        <f t="shared" si="29"/>
        <v>0</v>
      </c>
      <c r="O105" s="47">
        <f t="shared" si="29"/>
        <v>0</v>
      </c>
    </row>
    <row r="106" spans="1:15" ht="12.75" customHeight="1">
      <c r="A106" s="13">
        <v>388001</v>
      </c>
      <c r="B106" s="32" t="s">
        <v>106</v>
      </c>
      <c r="C106" s="48">
        <v>208650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33">
        <f t="shared" si="28"/>
        <v>208650</v>
      </c>
      <c r="J106" s="34">
        <f t="shared" si="29"/>
        <v>1</v>
      </c>
      <c r="K106" s="34">
        <f t="shared" si="29"/>
        <v>0</v>
      </c>
      <c r="L106" s="34">
        <f t="shared" si="29"/>
        <v>0</v>
      </c>
      <c r="M106" s="34">
        <f t="shared" si="29"/>
        <v>0</v>
      </c>
      <c r="N106" s="34">
        <f t="shared" si="29"/>
        <v>0</v>
      </c>
      <c r="O106" s="34">
        <f t="shared" si="29"/>
        <v>0</v>
      </c>
    </row>
    <row r="107" spans="1:15" s="31" customFormat="1" ht="12.75" customHeight="1">
      <c r="A107" s="13">
        <v>389001</v>
      </c>
      <c r="B107" s="32" t="s">
        <v>107</v>
      </c>
      <c r="C107" s="48">
        <v>328263</v>
      </c>
      <c r="D107" s="48">
        <v>0</v>
      </c>
      <c r="E107" s="48">
        <v>13255</v>
      </c>
      <c r="F107" s="48">
        <v>0</v>
      </c>
      <c r="G107" s="48">
        <v>0</v>
      </c>
      <c r="H107" s="48">
        <v>0</v>
      </c>
      <c r="I107" s="33">
        <f t="shared" si="28"/>
        <v>341518</v>
      </c>
      <c r="J107" s="34">
        <f t="shared" si="29"/>
        <v>0.9611879900912983</v>
      </c>
      <c r="K107" s="34">
        <f t="shared" si="29"/>
        <v>0</v>
      </c>
      <c r="L107" s="34">
        <f t="shared" si="29"/>
        <v>0.03881200990870174</v>
      </c>
      <c r="M107" s="34">
        <f t="shared" si="29"/>
        <v>0</v>
      </c>
      <c r="N107" s="34">
        <f t="shared" si="29"/>
        <v>0</v>
      </c>
      <c r="O107" s="34">
        <f t="shared" si="29"/>
        <v>0</v>
      </c>
    </row>
    <row r="108" spans="1:15" s="31" customFormat="1" ht="12.75" customHeight="1">
      <c r="A108" s="13">
        <v>390001</v>
      </c>
      <c r="B108" s="32" t="s">
        <v>28</v>
      </c>
      <c r="C108" s="48">
        <v>950728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33">
        <f t="shared" si="28"/>
        <v>950728</v>
      </c>
      <c r="J108" s="34">
        <f aca="true" t="shared" si="30" ref="J108:O112">C108/$I108</f>
        <v>1</v>
      </c>
      <c r="K108" s="34">
        <f t="shared" si="30"/>
        <v>0</v>
      </c>
      <c r="L108" s="34">
        <f t="shared" si="30"/>
        <v>0</v>
      </c>
      <c r="M108" s="34">
        <f t="shared" si="30"/>
        <v>0</v>
      </c>
      <c r="N108" s="34">
        <f t="shared" si="30"/>
        <v>0</v>
      </c>
      <c r="O108" s="34">
        <f t="shared" si="30"/>
        <v>0</v>
      </c>
    </row>
    <row r="109" spans="1:15" s="31" customFormat="1" ht="12.75" customHeight="1">
      <c r="A109" s="14">
        <v>391001</v>
      </c>
      <c r="B109" s="56" t="s">
        <v>29</v>
      </c>
      <c r="C109" s="49">
        <v>26935</v>
      </c>
      <c r="D109" s="49">
        <v>0</v>
      </c>
      <c r="E109" s="49">
        <v>4722</v>
      </c>
      <c r="F109" s="49">
        <v>159</v>
      </c>
      <c r="G109" s="49">
        <v>0</v>
      </c>
      <c r="H109" s="49">
        <v>0</v>
      </c>
      <c r="I109" s="2">
        <f t="shared" si="28"/>
        <v>31816</v>
      </c>
      <c r="J109" s="18">
        <f t="shared" si="30"/>
        <v>0.8465866230827257</v>
      </c>
      <c r="K109" s="18">
        <f t="shared" si="30"/>
        <v>0</v>
      </c>
      <c r="L109" s="18">
        <f t="shared" si="30"/>
        <v>0.1484158913754086</v>
      </c>
      <c r="M109" s="18">
        <f t="shared" si="30"/>
        <v>0.004997485541865728</v>
      </c>
      <c r="N109" s="18">
        <f t="shared" si="30"/>
        <v>0</v>
      </c>
      <c r="O109" s="18">
        <f t="shared" si="30"/>
        <v>0</v>
      </c>
    </row>
    <row r="110" spans="1:15" ht="12.75" customHeight="1">
      <c r="A110" s="55">
        <v>392001</v>
      </c>
      <c r="B110" s="55" t="s">
        <v>30</v>
      </c>
      <c r="C110" s="50">
        <v>199581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46">
        <f t="shared" si="28"/>
        <v>199581</v>
      </c>
      <c r="J110" s="47">
        <f t="shared" si="30"/>
        <v>1</v>
      </c>
      <c r="K110" s="47">
        <f t="shared" si="30"/>
        <v>0</v>
      </c>
      <c r="L110" s="47">
        <f t="shared" si="30"/>
        <v>0</v>
      </c>
      <c r="M110" s="47">
        <f t="shared" si="30"/>
        <v>0</v>
      </c>
      <c r="N110" s="47">
        <f t="shared" si="30"/>
        <v>0</v>
      </c>
      <c r="O110" s="47">
        <f t="shared" si="30"/>
        <v>0</v>
      </c>
    </row>
    <row r="111" spans="1:15" ht="12.75" customHeight="1">
      <c r="A111" s="13">
        <v>392002</v>
      </c>
      <c r="B111" s="32" t="s">
        <v>31</v>
      </c>
      <c r="C111" s="48">
        <v>145644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33">
        <f t="shared" si="28"/>
        <v>145644</v>
      </c>
      <c r="J111" s="34">
        <f t="shared" si="30"/>
        <v>1</v>
      </c>
      <c r="K111" s="34">
        <f t="shared" si="30"/>
        <v>0</v>
      </c>
      <c r="L111" s="34">
        <f t="shared" si="30"/>
        <v>0</v>
      </c>
      <c r="M111" s="34">
        <f t="shared" si="30"/>
        <v>0</v>
      </c>
      <c r="N111" s="34">
        <f t="shared" si="30"/>
        <v>0</v>
      </c>
      <c r="O111" s="34">
        <f t="shared" si="30"/>
        <v>0</v>
      </c>
    </row>
    <row r="112" spans="1:15" s="31" customFormat="1" ht="12.75" customHeight="1">
      <c r="A112" s="13">
        <v>393001</v>
      </c>
      <c r="B112" s="32" t="s">
        <v>32</v>
      </c>
      <c r="C112" s="48">
        <v>444271</v>
      </c>
      <c r="D112" s="48">
        <v>0</v>
      </c>
      <c r="E112" s="48">
        <v>0</v>
      </c>
      <c r="F112" s="48">
        <v>5946</v>
      </c>
      <c r="G112" s="48">
        <v>0</v>
      </c>
      <c r="H112" s="48">
        <v>0</v>
      </c>
      <c r="I112" s="33">
        <f t="shared" si="28"/>
        <v>450217</v>
      </c>
      <c r="J112" s="34">
        <f t="shared" si="30"/>
        <v>0.9867930353585049</v>
      </c>
      <c r="K112" s="34">
        <f t="shared" si="30"/>
        <v>0</v>
      </c>
      <c r="L112" s="34">
        <f t="shared" si="30"/>
        <v>0</v>
      </c>
      <c r="M112" s="34">
        <f t="shared" si="30"/>
        <v>0.013206964641495102</v>
      </c>
      <c r="N112" s="34">
        <f t="shared" si="30"/>
        <v>0</v>
      </c>
      <c r="O112" s="34">
        <f t="shared" si="30"/>
        <v>0</v>
      </c>
    </row>
    <row r="113" spans="1:15" s="31" customFormat="1" ht="12.75" customHeight="1">
      <c r="A113" s="13">
        <v>394003</v>
      </c>
      <c r="B113" s="32" t="s">
        <v>108</v>
      </c>
      <c r="C113" s="48">
        <v>199428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33">
        <f t="shared" si="28"/>
        <v>199428</v>
      </c>
      <c r="J113" s="34">
        <f aca="true" t="shared" si="31" ref="J113:O113">C113/$I113</f>
        <v>1</v>
      </c>
      <c r="K113" s="34">
        <f t="shared" si="31"/>
        <v>0</v>
      </c>
      <c r="L113" s="34">
        <f t="shared" si="31"/>
        <v>0</v>
      </c>
      <c r="M113" s="34">
        <f t="shared" si="31"/>
        <v>0</v>
      </c>
      <c r="N113" s="34">
        <f t="shared" si="31"/>
        <v>0</v>
      </c>
      <c r="O113" s="34">
        <f t="shared" si="31"/>
        <v>0</v>
      </c>
    </row>
    <row r="114" spans="1:15" s="31" customFormat="1" ht="12.75" customHeight="1">
      <c r="A114" s="14">
        <v>395001</v>
      </c>
      <c r="B114" s="56" t="s">
        <v>33</v>
      </c>
      <c r="C114" s="49">
        <v>353262</v>
      </c>
      <c r="D114" s="49">
        <v>836</v>
      </c>
      <c r="E114" s="49">
        <v>128</v>
      </c>
      <c r="F114" s="49">
        <v>0</v>
      </c>
      <c r="G114" s="49">
        <v>0</v>
      </c>
      <c r="H114" s="49">
        <v>0</v>
      </c>
      <c r="I114" s="2">
        <f t="shared" si="28"/>
        <v>354226</v>
      </c>
      <c r="J114" s="18">
        <f aca="true" t="shared" si="32" ref="J114:O119">C114/$I114</f>
        <v>0.9972785735660284</v>
      </c>
      <c r="K114" s="18">
        <f t="shared" si="32"/>
        <v>0.0023600752062242747</v>
      </c>
      <c r="L114" s="18">
        <f t="shared" si="32"/>
        <v>0.0003613512277472574</v>
      </c>
      <c r="M114" s="18">
        <f t="shared" si="32"/>
        <v>0</v>
      </c>
      <c r="N114" s="18">
        <f t="shared" si="32"/>
        <v>0</v>
      </c>
      <c r="O114" s="18">
        <f t="shared" si="32"/>
        <v>0</v>
      </c>
    </row>
    <row r="115" spans="1:15" ht="12.75" customHeight="1">
      <c r="A115" s="55">
        <v>395002</v>
      </c>
      <c r="B115" s="55" t="s">
        <v>34</v>
      </c>
      <c r="C115" s="50">
        <v>364779</v>
      </c>
      <c r="D115" s="50">
        <v>566</v>
      </c>
      <c r="E115" s="50">
        <v>128</v>
      </c>
      <c r="F115" s="50">
        <v>0</v>
      </c>
      <c r="G115" s="50">
        <v>0</v>
      </c>
      <c r="H115" s="50">
        <v>0</v>
      </c>
      <c r="I115" s="46">
        <f t="shared" si="28"/>
        <v>365473</v>
      </c>
      <c r="J115" s="47">
        <f t="shared" si="32"/>
        <v>0.9981010909150607</v>
      </c>
      <c r="K115" s="47">
        <f t="shared" si="32"/>
        <v>0.0015486780145181724</v>
      </c>
      <c r="L115" s="47">
        <f t="shared" si="32"/>
        <v>0.0003502310704210708</v>
      </c>
      <c r="M115" s="47">
        <f t="shared" si="32"/>
        <v>0</v>
      </c>
      <c r="N115" s="47">
        <f t="shared" si="32"/>
        <v>0</v>
      </c>
      <c r="O115" s="47">
        <f t="shared" si="32"/>
        <v>0</v>
      </c>
    </row>
    <row r="116" spans="1:15" ht="12.75" customHeight="1">
      <c r="A116" s="13">
        <v>395003</v>
      </c>
      <c r="B116" s="32" t="s">
        <v>35</v>
      </c>
      <c r="C116" s="48">
        <v>257504</v>
      </c>
      <c r="D116" s="48">
        <v>566</v>
      </c>
      <c r="E116" s="48">
        <v>128</v>
      </c>
      <c r="F116" s="48">
        <v>0</v>
      </c>
      <c r="G116" s="48">
        <v>0</v>
      </c>
      <c r="H116" s="48">
        <v>0</v>
      </c>
      <c r="I116" s="33">
        <f t="shared" si="28"/>
        <v>258198</v>
      </c>
      <c r="J116" s="34">
        <f t="shared" si="32"/>
        <v>0.9973121402954321</v>
      </c>
      <c r="K116" s="34">
        <f t="shared" si="32"/>
        <v>0.0021921161279328267</v>
      </c>
      <c r="L116" s="34">
        <f t="shared" si="32"/>
        <v>0.0004957435766349855</v>
      </c>
      <c r="M116" s="34">
        <f t="shared" si="32"/>
        <v>0</v>
      </c>
      <c r="N116" s="34">
        <f t="shared" si="32"/>
        <v>0</v>
      </c>
      <c r="O116" s="34">
        <f t="shared" si="32"/>
        <v>0</v>
      </c>
    </row>
    <row r="117" spans="1:15" s="31" customFormat="1" ht="12.75" customHeight="1">
      <c r="A117" s="13">
        <v>395004</v>
      </c>
      <c r="B117" s="32" t="s">
        <v>36</v>
      </c>
      <c r="C117" s="48">
        <v>282514</v>
      </c>
      <c r="D117" s="48">
        <v>566</v>
      </c>
      <c r="E117" s="48">
        <v>128</v>
      </c>
      <c r="F117" s="48">
        <v>0</v>
      </c>
      <c r="G117" s="48">
        <v>0</v>
      </c>
      <c r="H117" s="48">
        <v>0</v>
      </c>
      <c r="I117" s="33">
        <f t="shared" si="28"/>
        <v>283208</v>
      </c>
      <c r="J117" s="34">
        <f t="shared" si="32"/>
        <v>0.9975495042512923</v>
      </c>
      <c r="K117" s="34">
        <f t="shared" si="32"/>
        <v>0.001998531114940256</v>
      </c>
      <c r="L117" s="34">
        <f t="shared" si="32"/>
        <v>0.0004519646337674077</v>
      </c>
      <c r="M117" s="34">
        <f t="shared" si="32"/>
        <v>0</v>
      </c>
      <c r="N117" s="34">
        <f t="shared" si="32"/>
        <v>0</v>
      </c>
      <c r="O117" s="34">
        <f t="shared" si="32"/>
        <v>0</v>
      </c>
    </row>
    <row r="118" spans="1:15" s="31" customFormat="1" ht="12.75" customHeight="1">
      <c r="A118" s="13">
        <v>395005</v>
      </c>
      <c r="B118" s="32" t="s">
        <v>37</v>
      </c>
      <c r="C118" s="48">
        <v>589538</v>
      </c>
      <c r="D118" s="48">
        <v>1066</v>
      </c>
      <c r="E118" s="48">
        <v>237</v>
      </c>
      <c r="F118" s="48">
        <v>0</v>
      </c>
      <c r="G118" s="48">
        <v>0</v>
      </c>
      <c r="H118" s="48">
        <v>0</v>
      </c>
      <c r="I118" s="33">
        <f t="shared" si="28"/>
        <v>590841</v>
      </c>
      <c r="J118" s="34">
        <f t="shared" si="32"/>
        <v>0.9977946689549303</v>
      </c>
      <c r="K118" s="34">
        <f t="shared" si="32"/>
        <v>0.0018042079002641997</v>
      </c>
      <c r="L118" s="34">
        <f t="shared" si="32"/>
        <v>0.00040112314480545525</v>
      </c>
      <c r="M118" s="34">
        <f t="shared" si="32"/>
        <v>0</v>
      </c>
      <c r="N118" s="34">
        <f t="shared" si="32"/>
        <v>0</v>
      </c>
      <c r="O118" s="34">
        <f t="shared" si="32"/>
        <v>0</v>
      </c>
    </row>
    <row r="119" spans="1:15" s="31" customFormat="1" ht="12.75" customHeight="1">
      <c r="A119" s="14">
        <v>395006</v>
      </c>
      <c r="B119" s="56" t="s">
        <v>38</v>
      </c>
      <c r="C119" s="49">
        <v>312626</v>
      </c>
      <c r="D119" s="49">
        <v>566</v>
      </c>
      <c r="E119" s="49">
        <v>128</v>
      </c>
      <c r="F119" s="49">
        <v>0</v>
      </c>
      <c r="G119" s="49">
        <v>0</v>
      </c>
      <c r="H119" s="49">
        <v>0</v>
      </c>
      <c r="I119" s="2">
        <f t="shared" si="28"/>
        <v>313320</v>
      </c>
      <c r="J119" s="18">
        <f t="shared" si="32"/>
        <v>0.9977850121281757</v>
      </c>
      <c r="K119" s="18">
        <f t="shared" si="32"/>
        <v>0.0018064598493552917</v>
      </c>
      <c r="L119" s="18">
        <f t="shared" si="32"/>
        <v>0.00040852802246904124</v>
      </c>
      <c r="M119" s="18">
        <f t="shared" si="32"/>
        <v>0</v>
      </c>
      <c r="N119" s="18">
        <f t="shared" si="32"/>
        <v>0</v>
      </c>
      <c r="O119" s="18">
        <f t="shared" si="32"/>
        <v>0</v>
      </c>
    </row>
    <row r="120" spans="1:15" ht="12.75" customHeight="1">
      <c r="A120" s="55">
        <v>395007</v>
      </c>
      <c r="B120" s="55" t="s">
        <v>109</v>
      </c>
      <c r="C120" s="50">
        <v>139135</v>
      </c>
      <c r="D120" s="50">
        <v>2140</v>
      </c>
      <c r="E120" s="50">
        <v>128</v>
      </c>
      <c r="F120" s="50">
        <v>0</v>
      </c>
      <c r="G120" s="50">
        <v>0</v>
      </c>
      <c r="H120" s="50">
        <v>0</v>
      </c>
      <c r="I120" s="46">
        <f t="shared" si="28"/>
        <v>141403</v>
      </c>
      <c r="J120" s="47">
        <f aca="true" t="shared" si="33" ref="J120:O120">C120/$I120</f>
        <v>0.9839607363351556</v>
      </c>
      <c r="K120" s="47">
        <f t="shared" si="33"/>
        <v>0.015134049489756229</v>
      </c>
      <c r="L120" s="47">
        <f t="shared" si="33"/>
        <v>0.000905214175088223</v>
      </c>
      <c r="M120" s="47">
        <f t="shared" si="33"/>
        <v>0</v>
      </c>
      <c r="N120" s="47">
        <f t="shared" si="33"/>
        <v>0</v>
      </c>
      <c r="O120" s="47">
        <f t="shared" si="33"/>
        <v>0</v>
      </c>
    </row>
    <row r="121" spans="1:15" s="31" customFormat="1" ht="12.75" customHeight="1">
      <c r="A121" s="13">
        <v>397001</v>
      </c>
      <c r="B121" s="32" t="s">
        <v>39</v>
      </c>
      <c r="C121" s="48">
        <v>27697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33">
        <f t="shared" si="28"/>
        <v>27697</v>
      </c>
      <c r="J121" s="34">
        <f aca="true" t="shared" si="34" ref="J121:O123">C121/$I121</f>
        <v>1</v>
      </c>
      <c r="K121" s="34">
        <f t="shared" si="34"/>
        <v>0</v>
      </c>
      <c r="L121" s="34">
        <f t="shared" si="34"/>
        <v>0</v>
      </c>
      <c r="M121" s="34">
        <f t="shared" si="34"/>
        <v>0</v>
      </c>
      <c r="N121" s="34">
        <f t="shared" si="34"/>
        <v>0</v>
      </c>
      <c r="O121" s="34">
        <f t="shared" si="34"/>
        <v>0</v>
      </c>
    </row>
    <row r="122" spans="1:15" s="31" customFormat="1" ht="12.75" customHeight="1">
      <c r="A122" s="13">
        <v>398001</v>
      </c>
      <c r="B122" s="32" t="s">
        <v>40</v>
      </c>
      <c r="C122" s="48">
        <v>165340</v>
      </c>
      <c r="D122" s="48">
        <v>0</v>
      </c>
      <c r="E122" s="48">
        <v>0</v>
      </c>
      <c r="F122" s="48">
        <v>25214</v>
      </c>
      <c r="G122" s="48">
        <v>0</v>
      </c>
      <c r="H122" s="48">
        <v>0</v>
      </c>
      <c r="I122" s="33">
        <f t="shared" si="28"/>
        <v>190554</v>
      </c>
      <c r="J122" s="34">
        <f t="shared" si="34"/>
        <v>0.8676805524943061</v>
      </c>
      <c r="K122" s="34">
        <f t="shared" si="34"/>
        <v>0</v>
      </c>
      <c r="L122" s="34">
        <f t="shared" si="34"/>
        <v>0</v>
      </c>
      <c r="M122" s="34">
        <f t="shared" si="34"/>
        <v>0.13231944750569394</v>
      </c>
      <c r="N122" s="34">
        <f t="shared" si="34"/>
        <v>0</v>
      </c>
      <c r="O122" s="34">
        <f t="shared" si="34"/>
        <v>0</v>
      </c>
    </row>
    <row r="123" spans="1:15" s="31" customFormat="1" ht="12.75" customHeight="1">
      <c r="A123" s="14">
        <v>398002</v>
      </c>
      <c r="B123" s="56" t="s">
        <v>41</v>
      </c>
      <c r="C123" s="49">
        <v>67395</v>
      </c>
      <c r="D123" s="49">
        <v>4347</v>
      </c>
      <c r="E123" s="49">
        <v>0</v>
      </c>
      <c r="F123" s="49">
        <v>95145</v>
      </c>
      <c r="G123" s="49">
        <v>0</v>
      </c>
      <c r="H123" s="49">
        <v>0</v>
      </c>
      <c r="I123" s="2">
        <f t="shared" si="28"/>
        <v>166887</v>
      </c>
      <c r="J123" s="18">
        <f t="shared" si="34"/>
        <v>0.40383612863794066</v>
      </c>
      <c r="K123" s="18">
        <f t="shared" si="34"/>
        <v>0.026047565118912798</v>
      </c>
      <c r="L123" s="18">
        <f t="shared" si="34"/>
        <v>0</v>
      </c>
      <c r="M123" s="18">
        <f t="shared" si="34"/>
        <v>0.5701163062431466</v>
      </c>
      <c r="N123" s="18">
        <f t="shared" si="34"/>
        <v>0</v>
      </c>
      <c r="O123" s="18">
        <f t="shared" si="34"/>
        <v>0</v>
      </c>
    </row>
    <row r="124" spans="1:15" ht="12.75" customHeight="1">
      <c r="A124" s="55">
        <v>398003</v>
      </c>
      <c r="B124" s="55" t="s">
        <v>110</v>
      </c>
      <c r="C124" s="50">
        <v>13839</v>
      </c>
      <c r="D124" s="50">
        <v>1153</v>
      </c>
      <c r="E124" s="50">
        <v>0</v>
      </c>
      <c r="F124" s="50">
        <v>23747</v>
      </c>
      <c r="G124" s="50">
        <v>0</v>
      </c>
      <c r="H124" s="50">
        <v>0</v>
      </c>
      <c r="I124" s="46">
        <f t="shared" si="28"/>
        <v>38739</v>
      </c>
      <c r="J124" s="47">
        <f aca="true" t="shared" si="35" ref="J124:O126">C124/$I124</f>
        <v>0.357236893053512</v>
      </c>
      <c r="K124" s="47">
        <f t="shared" si="35"/>
        <v>0.029763287642943802</v>
      </c>
      <c r="L124" s="47">
        <f t="shared" si="35"/>
        <v>0</v>
      </c>
      <c r="M124" s="47">
        <f t="shared" si="35"/>
        <v>0.6129998193035442</v>
      </c>
      <c r="N124" s="47">
        <f t="shared" si="35"/>
        <v>0</v>
      </c>
      <c r="O124" s="47">
        <f t="shared" si="35"/>
        <v>0</v>
      </c>
    </row>
    <row r="125" spans="1:15" ht="12.75" customHeight="1">
      <c r="A125" s="13">
        <v>398004</v>
      </c>
      <c r="B125" s="32" t="s">
        <v>114</v>
      </c>
      <c r="C125" s="48">
        <v>36622</v>
      </c>
      <c r="D125" s="48">
        <v>288</v>
      </c>
      <c r="E125" s="48">
        <v>0</v>
      </c>
      <c r="F125" s="48">
        <v>461</v>
      </c>
      <c r="G125" s="48">
        <v>0</v>
      </c>
      <c r="H125" s="48">
        <v>0</v>
      </c>
      <c r="I125" s="33">
        <f t="shared" si="28"/>
        <v>37371</v>
      </c>
      <c r="J125" s="34">
        <f aca="true" t="shared" si="36" ref="J125:O125">C125/$I125</f>
        <v>0.9799577212276899</v>
      </c>
      <c r="K125" s="34">
        <f t="shared" si="36"/>
        <v>0.007706510395761419</v>
      </c>
      <c r="L125" s="34">
        <f t="shared" si="36"/>
        <v>0</v>
      </c>
      <c r="M125" s="34">
        <f t="shared" si="36"/>
        <v>0.01233576837654866</v>
      </c>
      <c r="N125" s="34">
        <f t="shared" si="36"/>
        <v>0</v>
      </c>
      <c r="O125" s="34">
        <f t="shared" si="36"/>
        <v>0</v>
      </c>
    </row>
    <row r="126" spans="1:15" s="31" customFormat="1" ht="12.75" customHeight="1">
      <c r="A126" s="13">
        <v>399001</v>
      </c>
      <c r="B126" s="32" t="s">
        <v>42</v>
      </c>
      <c r="C126" s="48">
        <v>65800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33">
        <f t="shared" si="28"/>
        <v>65800</v>
      </c>
      <c r="J126" s="34">
        <f t="shared" si="35"/>
        <v>1</v>
      </c>
      <c r="K126" s="34">
        <f t="shared" si="35"/>
        <v>0</v>
      </c>
      <c r="L126" s="34">
        <f t="shared" si="35"/>
        <v>0</v>
      </c>
      <c r="M126" s="34">
        <f t="shared" si="35"/>
        <v>0</v>
      </c>
      <c r="N126" s="34">
        <f t="shared" si="35"/>
        <v>0</v>
      </c>
      <c r="O126" s="34">
        <f t="shared" si="35"/>
        <v>0</v>
      </c>
    </row>
    <row r="127" spans="1:15" ht="12.75" customHeight="1">
      <c r="A127" s="14">
        <v>399002</v>
      </c>
      <c r="B127" s="44" t="s">
        <v>111</v>
      </c>
      <c r="C127" s="51">
        <v>24523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26">
        <f t="shared" si="28"/>
        <v>24523</v>
      </c>
      <c r="J127" s="27">
        <f aca="true" t="shared" si="37" ref="J127:O127">C127/$I127</f>
        <v>1</v>
      </c>
      <c r="K127" s="27">
        <f t="shared" si="37"/>
        <v>0</v>
      </c>
      <c r="L127" s="27">
        <f t="shared" si="37"/>
        <v>0</v>
      </c>
      <c r="M127" s="27">
        <f t="shared" si="37"/>
        <v>0</v>
      </c>
      <c r="N127" s="27">
        <f t="shared" si="37"/>
        <v>0</v>
      </c>
      <c r="O127" s="27">
        <f t="shared" si="37"/>
        <v>0</v>
      </c>
    </row>
    <row r="128" spans="1:15" ht="12.75">
      <c r="A128" s="11"/>
      <c r="B128" s="12" t="s">
        <v>126</v>
      </c>
      <c r="C128" s="28">
        <f aca="true" t="shared" si="38" ref="C128:H128">SUM(C90:C127)</f>
        <v>7779032</v>
      </c>
      <c r="D128" s="28">
        <f t="shared" si="38"/>
        <v>50657</v>
      </c>
      <c r="E128" s="28">
        <f t="shared" si="38"/>
        <v>96561</v>
      </c>
      <c r="F128" s="28">
        <f t="shared" si="38"/>
        <v>150672</v>
      </c>
      <c r="G128" s="28">
        <f t="shared" si="38"/>
        <v>0</v>
      </c>
      <c r="H128" s="28">
        <f t="shared" si="38"/>
        <v>0</v>
      </c>
      <c r="I128" s="10">
        <f>SUM(I90:I127)</f>
        <v>8076922</v>
      </c>
      <c r="J128" s="35">
        <f aca="true" t="shared" si="39" ref="J128:O128">C128/$I128</f>
        <v>0.9631183760348311</v>
      </c>
      <c r="K128" s="36">
        <f t="shared" si="39"/>
        <v>0.006271819883861699</v>
      </c>
      <c r="L128" s="37">
        <f t="shared" si="39"/>
        <v>0.011955173022594499</v>
      </c>
      <c r="M128" s="35">
        <f t="shared" si="39"/>
        <v>0.018654631058712713</v>
      </c>
      <c r="N128" s="36">
        <f t="shared" si="39"/>
        <v>0</v>
      </c>
      <c r="O128" s="37">
        <f t="shared" si="39"/>
        <v>0</v>
      </c>
    </row>
    <row r="129" spans="1:15" ht="12.75">
      <c r="A129" s="6"/>
      <c r="B129" s="7"/>
      <c r="C129" s="53"/>
      <c r="D129" s="53"/>
      <c r="E129" s="53"/>
      <c r="F129" s="53"/>
      <c r="G129" s="53"/>
      <c r="H129" s="53"/>
      <c r="I129" s="43"/>
      <c r="J129" s="8"/>
      <c r="K129" s="8"/>
      <c r="L129" s="8"/>
      <c r="M129" s="8"/>
      <c r="N129" s="8"/>
      <c r="O129" s="9"/>
    </row>
    <row r="130" spans="1:15" ht="13.5" thickBot="1">
      <c r="A130" s="15"/>
      <c r="B130" s="16" t="s">
        <v>43</v>
      </c>
      <c r="C130" s="52">
        <f aca="true" t="shared" si="40" ref="C130:I130">C128+C88+C77+C73</f>
        <v>217052779.9</v>
      </c>
      <c r="D130" s="52">
        <f t="shared" si="40"/>
        <v>96971251</v>
      </c>
      <c r="E130" s="52">
        <f t="shared" si="40"/>
        <v>2593456</v>
      </c>
      <c r="F130" s="52">
        <f t="shared" si="40"/>
        <v>46966215.43</v>
      </c>
      <c r="G130" s="52">
        <f t="shared" si="40"/>
        <v>575291</v>
      </c>
      <c r="H130" s="52">
        <f t="shared" si="40"/>
        <v>379304054</v>
      </c>
      <c r="I130" s="17">
        <f t="shared" si="40"/>
        <v>743463047.33</v>
      </c>
      <c r="J130" s="5">
        <f aca="true" t="shared" si="41" ref="J130:O130">C130/$I130</f>
        <v>0.29194830957571055</v>
      </c>
      <c r="K130" s="5">
        <f t="shared" si="41"/>
        <v>0.13043183699344976</v>
      </c>
      <c r="L130" s="5">
        <f t="shared" si="41"/>
        <v>0.003488345532859881</v>
      </c>
      <c r="M130" s="5">
        <f t="shared" si="41"/>
        <v>0.06317222570599822</v>
      </c>
      <c r="N130" s="5">
        <f t="shared" si="41"/>
        <v>0.0007737990503577057</v>
      </c>
      <c r="O130" s="5">
        <f t="shared" si="41"/>
        <v>0.5101854831416238</v>
      </c>
    </row>
    <row r="131" ht="13.5" thickTop="1"/>
    <row r="132" spans="3:12" ht="12.75">
      <c r="C132" s="60" t="s">
        <v>127</v>
      </c>
      <c r="D132" s="60"/>
      <c r="E132" s="60"/>
      <c r="J132" s="60" t="s">
        <v>127</v>
      </c>
      <c r="K132" s="60"/>
      <c r="L132" s="60"/>
    </row>
    <row r="133" spans="3:12" ht="12.75">
      <c r="C133" s="59" t="s">
        <v>128</v>
      </c>
      <c r="D133" s="59"/>
      <c r="E133" s="59"/>
      <c r="J133" s="59" t="s">
        <v>128</v>
      </c>
      <c r="K133" s="59"/>
      <c r="L133" s="59"/>
    </row>
  </sheetData>
  <sheetProtection/>
  <mergeCells count="7">
    <mergeCell ref="C1:I1"/>
    <mergeCell ref="J1:O1"/>
    <mergeCell ref="A1:B1"/>
    <mergeCell ref="C132:E132"/>
    <mergeCell ref="C133:E133"/>
    <mergeCell ref="J132:L132"/>
    <mergeCell ref="J133:L133"/>
  </mergeCells>
  <printOptions horizontalCentered="1"/>
  <pageMargins left="0.25" right="0.25" top="0.7" bottom="0.16" header="0.5" footer="0.5"/>
  <pageSetup horizontalDpi="600" verticalDpi="600" orientation="portrait" paperSize="5" scale="8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2011-01-05T17:29:35Z</cp:lastPrinted>
  <dcterms:created xsi:type="dcterms:W3CDTF">2003-11-24T19:14:29Z</dcterms:created>
  <dcterms:modified xsi:type="dcterms:W3CDTF">2011-01-05T17:29:37Z</dcterms:modified>
  <cp:category/>
  <cp:version/>
  <cp:contentType/>
  <cp:contentStatus/>
</cp:coreProperties>
</file>