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65491" windowWidth="9465" windowHeight="9525" tabRatio="599" activeTab="0"/>
  </bookViews>
  <sheets>
    <sheet name="Other Purchased Services - 500" sheetId="1" r:id="rId1"/>
  </sheets>
  <definedNames>
    <definedName name="_xlnm.Print_Area" localSheetId="0">'Other Purchased Services - 500'!$A$1:$AT$134</definedName>
    <definedName name="_xlnm.Print_Titles" localSheetId="0">'Other Purchased Services - 500'!$A:$C,'Other Purchased Services - 500'!$1:$3</definedName>
  </definedNames>
  <calcPr fullCalcOnLoad="1"/>
</workbook>
</file>

<file path=xl/sharedStrings.xml><?xml version="1.0" encoding="utf-8"?>
<sst xmlns="http://schemas.openxmlformats.org/spreadsheetml/2006/main" count="223" uniqueCount="173">
  <si>
    <t>LEA</t>
  </si>
  <si>
    <t>Payments in Lieu of Transportation</t>
  </si>
  <si>
    <t>Student Transportation Purchased from Other Sources</t>
  </si>
  <si>
    <t>Liability Insurance</t>
  </si>
  <si>
    <t>Property Insurance</t>
  </si>
  <si>
    <t>Fleet Insurance</t>
  </si>
  <si>
    <t>Errors &amp; Omissions Insurance</t>
  </si>
  <si>
    <t>Faithful Performance Bonds</t>
  </si>
  <si>
    <t>Other Insurance</t>
  </si>
  <si>
    <t>Telephone &amp; Postage</t>
  </si>
  <si>
    <t>Advertising</t>
  </si>
  <si>
    <t>Printing &amp; Binding</t>
  </si>
  <si>
    <t>Tuition to Other in State LEA's</t>
  </si>
  <si>
    <t>Other Tuition</t>
  </si>
  <si>
    <t>Mileage Allowance</t>
  </si>
  <si>
    <t>Travel Expense Reimbursement</t>
  </si>
  <si>
    <t>Operational Allowance</t>
  </si>
  <si>
    <t>Services Purchased Locally</t>
  </si>
  <si>
    <t>Services Purchased from Another LEA within the State</t>
  </si>
  <si>
    <t>Services Purchased from Another LEA outside the State</t>
  </si>
  <si>
    <t>DISTRICT</t>
  </si>
  <si>
    <t>Per Pupil</t>
  </si>
  <si>
    <t>Object Code 513</t>
  </si>
  <si>
    <t>Object Code 519</t>
  </si>
  <si>
    <t>Object Code 521</t>
  </si>
  <si>
    <t>Object Code 522</t>
  </si>
  <si>
    <t>Object Code 523</t>
  </si>
  <si>
    <t>Object Code 524</t>
  </si>
  <si>
    <t xml:space="preserve"> Object Code 525</t>
  </si>
  <si>
    <t>Object Code 529</t>
  </si>
  <si>
    <t>Object Code 530</t>
  </si>
  <si>
    <t>Object Code 540</t>
  </si>
  <si>
    <t>Object Code 550</t>
  </si>
  <si>
    <t>Object Code 561</t>
  </si>
  <si>
    <t>Object Code 569</t>
  </si>
  <si>
    <t>Object Code 570</t>
  </si>
  <si>
    <t>Object Code 582</t>
  </si>
  <si>
    <t>Object Code 581</t>
  </si>
  <si>
    <t>Object Code 583</t>
  </si>
  <si>
    <t>Object Code 591</t>
  </si>
  <si>
    <t>Object Code 592</t>
  </si>
  <si>
    <t>Object Code 593</t>
  </si>
  <si>
    <t>Food Service Management</t>
  </si>
  <si>
    <t>Total Other Purchased Services Expenditures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</si>
  <si>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</si>
  <si>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</si>
  <si>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</si>
  <si>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</si>
  <si>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</si>
  <si>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</si>
  <si>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</si>
  <si>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</si>
  <si>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</si>
  <si>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</si>
  <si>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</si>
  <si>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</si>
  <si>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</si>
  <si>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</si>
  <si>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</si>
  <si>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</si>
  <si>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</si>
  <si>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</si>
  <si>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</si>
  <si>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</si>
  <si>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</si>
  <si>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</si>
  <si>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</si>
  <si>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</si>
  <si>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</si>
  <si>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</si>
  <si>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</si>
  <si>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</si>
  <si>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</si>
  <si>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</si>
  <si>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</si>
  <si>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</si>
  <si>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</si>
  <si>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</si>
  <si>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</si>
  <si>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</si>
  <si>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</si>
  <si>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</si>
  <si>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</si>
  <si>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</si>
  <si>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</si>
  <si>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</si>
  <si>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</si>
  <si>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</si>
  <si>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</si>
  <si>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</si>
  <si>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</si>
  <si>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</si>
  <si>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</si>
  <si>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</si>
  <si>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</si>
  <si>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</si>
  <si>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</si>
  <si>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</si>
  <si>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</si>
  <si>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</si>
  <si>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</si>
  <si>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</si>
  <si>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</si>
  <si>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</si>
  <si>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</si>
  <si>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</si>
  <si>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</si>
  <si>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</si>
  <si>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</si>
  <si>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</si>
  <si>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</si>
  <si>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</si>
  <si>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</si>
  <si>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</si>
  <si>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</si>
  <si>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</si>
  <si>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</si>
  <si>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</si>
  <si>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</si>
  <si>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</si>
  <si>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</si>
  <si>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</si>
  <si>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</si>
  <si>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</si>
  <si>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</si>
  <si>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</si>
  <si>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</si>
  <si>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</si>
  <si>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</si>
  <si>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Other Purchased Services - 
Expenditures by Object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</si>
  <si>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</si>
  <si>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</si>
  <si>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</si>
  <si>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</si>
  <si>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</si>
  <si>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</si>
  <si>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</si>
  <si>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</si>
  <si>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</si>
  <si>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</si>
  <si>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</si>
  <si>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</si>
  <si>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</si>
  <si>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</si>
  <si>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</si>
  <si>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</si>
  <si>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</si>
  <si>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</si>
  <si>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</si>
  <si>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</si>
  <si>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</si>
  <si>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</si>
  <si>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</si>
  <si>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</si>
  <si>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2008-2009</t>
  </si>
  <si>
    <t>Oct.  2008 Elementary Secondary Membership</t>
  </si>
  <si>
    <t>Total Type 5 Charter Schools</t>
  </si>
  <si>
    <t>*  Includes one-time Hurricane Related revenue</t>
  </si>
  <si>
    <t>** Excludes one-time Hurricane Related revenue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</si>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</sst>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98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3" fillId="0" borderId="19" xfId="199" applyFont="1" applyFill="1" applyBorder="1" applyAlignment="1">
      <alignment horizontal="right" wrapText="1"/>
      <protection/>
    </xf>
    <xf numFmtId="0" fontId="3" fillId="0" borderId="20" xfId="199" applyFont="1" applyFill="1" applyBorder="1" applyAlignment="1">
      <alignment horizontal="left" wrapText="1"/>
      <protection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3" fillId="0" borderId="22" xfId="199" applyFont="1" applyFill="1" applyBorder="1" applyAlignment="1">
      <alignment horizontal="right" wrapText="1"/>
      <protection/>
    </xf>
    <xf numFmtId="0" fontId="3" fillId="0" borderId="11" xfId="199" applyFont="1" applyFill="1" applyBorder="1" applyAlignment="1">
      <alignment horizontal="right" wrapText="1"/>
      <protection/>
    </xf>
    <xf numFmtId="0" fontId="2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164" fontId="5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64" fontId="5" fillId="0" borderId="27" xfId="0" applyNumberFormat="1" applyFont="1" applyBorder="1" applyAlignment="1">
      <alignment/>
    </xf>
    <xf numFmtId="0" fontId="2" fillId="35" borderId="26" xfId="0" applyFont="1" applyFill="1" applyBorder="1" applyAlignment="1">
      <alignment/>
    </xf>
    <xf numFmtId="165" fontId="6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3" fillId="0" borderId="11" xfId="199" applyNumberFormat="1" applyFont="1" applyFill="1" applyBorder="1" applyAlignment="1">
      <alignment horizontal="right" wrapText="1"/>
      <protection/>
    </xf>
    <xf numFmtId="0" fontId="3" fillId="0" borderId="22" xfId="199" applyFont="1" applyFill="1" applyBorder="1" applyAlignment="1">
      <alignment wrapText="1"/>
      <protection/>
    </xf>
    <xf numFmtId="164" fontId="3" fillId="0" borderId="22" xfId="199" applyNumberFormat="1" applyFont="1" applyFill="1" applyBorder="1" applyAlignment="1">
      <alignment horizontal="right" wrapText="1"/>
      <protection/>
    </xf>
    <xf numFmtId="165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/>
    </xf>
    <xf numFmtId="164" fontId="3" fillId="0" borderId="13" xfId="199" applyNumberFormat="1" applyFont="1" applyFill="1" applyBorder="1" applyAlignment="1">
      <alignment horizontal="right" wrapText="1"/>
      <protection/>
    </xf>
    <xf numFmtId="0" fontId="3" fillId="0" borderId="11" xfId="199" applyFont="1" applyFill="1" applyBorder="1" applyAlignment="1">
      <alignment wrapText="1"/>
      <protection/>
    </xf>
    <xf numFmtId="0" fontId="2" fillId="35" borderId="28" xfId="0" applyFont="1" applyFill="1" applyBorder="1" applyAlignment="1">
      <alignment/>
    </xf>
    <xf numFmtId="164" fontId="5" fillId="0" borderId="29" xfId="0" applyNumberFormat="1" applyFont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5" fillId="34" borderId="19" xfId="0" applyNumberFormat="1" applyFont="1" applyFill="1" applyBorder="1" applyAlignment="1">
      <alignment/>
    </xf>
    <xf numFmtId="3" fontId="3" fillId="34" borderId="13" xfId="200" applyNumberFormat="1" applyFont="1" applyFill="1" applyBorder="1" applyAlignment="1">
      <alignment horizontal="right" wrapText="1"/>
      <protection/>
    </xf>
    <xf numFmtId="3" fontId="3" fillId="34" borderId="11" xfId="200" applyNumberFormat="1" applyFont="1" applyFill="1" applyBorder="1" applyAlignment="1">
      <alignment horizontal="right" wrapText="1"/>
      <protection/>
    </xf>
    <xf numFmtId="3" fontId="3" fillId="34" borderId="22" xfId="200" applyNumberFormat="1" applyFont="1" applyFill="1" applyBorder="1" applyAlignment="1">
      <alignment horizontal="right" wrapText="1"/>
      <protection/>
    </xf>
    <xf numFmtId="0" fontId="3" fillId="0" borderId="13" xfId="199" applyFont="1" applyFill="1" applyBorder="1" applyAlignment="1">
      <alignment wrapText="1"/>
      <protection/>
    </xf>
    <xf numFmtId="0" fontId="3" fillId="0" borderId="11" xfId="199" applyFont="1" applyFill="1" applyBorder="1" applyAlignment="1">
      <alignment horizontal="left" wrapText="1"/>
      <protection/>
    </xf>
    <xf numFmtId="164" fontId="5" fillId="0" borderId="30" xfId="0" applyNumberFormat="1" applyFont="1" applyBorder="1" applyAlignment="1">
      <alignment/>
    </xf>
    <xf numFmtId="0" fontId="2" fillId="33" borderId="18" xfId="0" applyFont="1" applyFill="1" applyBorder="1" applyAlignment="1">
      <alignment horizontal="center" wrapText="1"/>
    </xf>
    <xf numFmtId="164" fontId="3" fillId="0" borderId="31" xfId="199" applyNumberFormat="1" applyFont="1" applyFill="1" applyBorder="1" applyAlignment="1">
      <alignment horizontal="right" wrapText="1"/>
      <protection/>
    </xf>
    <xf numFmtId="164" fontId="3" fillId="0" borderId="32" xfId="199" applyNumberFormat="1" applyFont="1" applyFill="1" applyBorder="1" applyAlignment="1">
      <alignment horizontal="right" wrapText="1"/>
      <protection/>
    </xf>
    <xf numFmtId="164" fontId="3" fillId="0" borderId="15" xfId="199" applyNumberFormat="1" applyFont="1" applyFill="1" applyBorder="1" applyAlignment="1">
      <alignment horizontal="right" wrapText="1"/>
      <protection/>
    </xf>
    <xf numFmtId="164" fontId="5" fillId="0" borderId="18" xfId="0" applyNumberFormat="1" applyFont="1" applyBorder="1" applyAlignment="1">
      <alignment/>
    </xf>
    <xf numFmtId="164" fontId="5" fillId="0" borderId="33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  <xf numFmtId="164" fontId="3" fillId="36" borderId="31" xfId="199" applyNumberFormat="1" applyFont="1" applyFill="1" applyBorder="1" applyAlignment="1">
      <alignment horizontal="right" wrapText="1"/>
      <protection/>
    </xf>
    <xf numFmtId="164" fontId="3" fillId="36" borderId="32" xfId="199" applyNumberFormat="1" applyFont="1" applyFill="1" applyBorder="1" applyAlignment="1">
      <alignment horizontal="right" wrapText="1"/>
      <protection/>
    </xf>
    <xf numFmtId="164" fontId="3" fillId="36" borderId="15" xfId="199" applyNumberFormat="1" applyFont="1" applyFill="1" applyBorder="1" applyAlignment="1">
      <alignment horizontal="right" wrapText="1"/>
      <protection/>
    </xf>
    <xf numFmtId="164" fontId="4" fillId="33" borderId="31" xfId="0" applyNumberFormat="1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3" fillId="0" borderId="36" xfId="199" applyFont="1" applyFill="1" applyBorder="1" applyAlignment="1">
      <alignment wrapText="1"/>
      <protection/>
    </xf>
    <xf numFmtId="0" fontId="3" fillId="0" borderId="37" xfId="199" applyFont="1" applyFill="1" applyBorder="1" applyAlignment="1">
      <alignment wrapText="1"/>
      <protection/>
    </xf>
    <xf numFmtId="0" fontId="3" fillId="0" borderId="12" xfId="199" applyFont="1" applyFill="1" applyBorder="1" applyAlignment="1">
      <alignment horizontal="left" wrapText="1"/>
      <protection/>
    </xf>
    <xf numFmtId="38" fontId="2" fillId="0" borderId="0" xfId="124" applyNumberFormat="1" applyFont="1" applyFill="1" applyAlignment="1">
      <alignment horizontal="left" vertical="center" wrapText="1"/>
      <protection/>
    </xf>
    <xf numFmtId="38" fontId="2" fillId="0" borderId="0" xfId="124" applyNumberFormat="1" applyFont="1" applyFill="1" applyAlignment="1">
      <alignment horizontal="left" vertical="top" wrapText="1"/>
      <protection/>
    </xf>
    <xf numFmtId="165" fontId="6" fillId="0" borderId="0" xfId="0" applyNumberFormat="1" applyFont="1" applyBorder="1" applyAlignment="1">
      <alignment horizontal="center" vertical="center" wrapText="1"/>
    </xf>
    <xf numFmtId="165" fontId="6" fillId="0" borderId="38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1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4" xfId="96"/>
    <cellStyle name="Normal 15" xfId="97"/>
    <cellStyle name="Normal 16" xfId="98"/>
    <cellStyle name="Normal 16 2" xfId="99"/>
    <cellStyle name="Normal 17" xfId="100"/>
    <cellStyle name="Normal 18" xfId="101"/>
    <cellStyle name="Normal 19" xfId="102"/>
    <cellStyle name="Normal 2" xfId="103"/>
    <cellStyle name="Normal 20" xfId="104"/>
    <cellStyle name="Normal 21" xfId="105"/>
    <cellStyle name="Normal 22" xfId="106"/>
    <cellStyle name="Normal 23" xfId="107"/>
    <cellStyle name="Normal 24" xfId="108"/>
    <cellStyle name="Normal 25" xfId="109"/>
    <cellStyle name="Normal 26" xfId="110"/>
    <cellStyle name="Normal 27" xfId="111"/>
    <cellStyle name="Normal 28" xfId="112"/>
    <cellStyle name="Normal 29" xfId="113"/>
    <cellStyle name="Normal 3" xfId="114"/>
    <cellStyle name="Normal 30" xfId="115"/>
    <cellStyle name="Normal 31" xfId="116"/>
    <cellStyle name="Normal 32" xfId="117"/>
    <cellStyle name="Normal 33" xfId="118"/>
    <cellStyle name="Normal 34" xfId="119"/>
    <cellStyle name="Normal 35" xfId="120"/>
    <cellStyle name="Normal 36" xfId="121"/>
    <cellStyle name="Normal 37" xfId="122"/>
    <cellStyle name="Normal 38" xfId="123"/>
    <cellStyle name="Normal 38 2" xfId="124"/>
    <cellStyle name="Normal 39" xfId="125"/>
    <cellStyle name="Normal 39 2" xfId="126"/>
    <cellStyle name="Normal 4" xfId="127"/>
    <cellStyle name="Normal 4 2" xfId="128"/>
    <cellStyle name="Normal 4 3" xfId="129"/>
    <cellStyle name="Normal 4 4" xfId="130"/>
    <cellStyle name="Normal 4 5" xfId="131"/>
    <cellStyle name="Normal 4 6" xfId="132"/>
    <cellStyle name="Normal 40" xfId="133"/>
    <cellStyle name="Normal 41" xfId="134"/>
    <cellStyle name="Normal 42" xfId="135"/>
    <cellStyle name="Normal 43" xfId="136"/>
    <cellStyle name="Normal 44" xfId="137"/>
    <cellStyle name="Normal 45" xfId="138"/>
    <cellStyle name="Normal 46" xfId="139"/>
    <cellStyle name="Normal 47" xfId="140"/>
    <cellStyle name="Normal 48" xfId="141"/>
    <cellStyle name="Normal 49" xfId="142"/>
    <cellStyle name="Normal 5" xfId="143"/>
    <cellStyle name="Normal 50" xfId="144"/>
    <cellStyle name="Normal 51" xfId="145"/>
    <cellStyle name="Normal 52" xfId="146"/>
    <cellStyle name="Normal 53" xfId="147"/>
    <cellStyle name="Normal 54" xfId="148"/>
    <cellStyle name="Normal 55" xfId="149"/>
    <cellStyle name="Normal 56" xfId="150"/>
    <cellStyle name="Normal 57" xfId="151"/>
    <cellStyle name="Normal 58" xfId="152"/>
    <cellStyle name="Normal 59" xfId="153"/>
    <cellStyle name="Normal 6" xfId="154"/>
    <cellStyle name="Normal 60" xfId="155"/>
    <cellStyle name="Normal 61" xfId="156"/>
    <cellStyle name="Normal 62" xfId="157"/>
    <cellStyle name="Normal 63" xfId="158"/>
    <cellStyle name="Normal 64" xfId="159"/>
    <cellStyle name="Normal 65" xfId="160"/>
    <cellStyle name="Normal 66" xfId="161"/>
    <cellStyle name="Normal 67" xfId="162"/>
    <cellStyle name="Normal 68" xfId="163"/>
    <cellStyle name="Normal 69" xfId="164"/>
    <cellStyle name="Normal 7" xfId="165"/>
    <cellStyle name="Normal 70" xfId="166"/>
    <cellStyle name="Normal 71" xfId="167"/>
    <cellStyle name="Normal 72" xfId="168"/>
    <cellStyle name="Normal 73" xfId="169"/>
    <cellStyle name="Normal 74" xfId="170"/>
    <cellStyle name="Normal 75" xfId="171"/>
    <cellStyle name="Normal 76" xfId="172"/>
    <cellStyle name="Normal 77" xfId="173"/>
    <cellStyle name="Normal 78" xfId="174"/>
    <cellStyle name="Normal 79" xfId="175"/>
    <cellStyle name="Normal 8" xfId="176"/>
    <cellStyle name="Normal 80" xfId="177"/>
    <cellStyle name="Normal 81" xfId="178"/>
    <cellStyle name="Normal 82" xfId="179"/>
    <cellStyle name="Normal 83" xfId="180"/>
    <cellStyle name="Normal 84" xfId="181"/>
    <cellStyle name="Normal 85" xfId="182"/>
    <cellStyle name="Normal 86" xfId="183"/>
    <cellStyle name="Normal 87" xfId="184"/>
    <cellStyle name="Normal 88" xfId="185"/>
    <cellStyle name="Normal 89" xfId="186"/>
    <cellStyle name="Normal 9" xfId="187"/>
    <cellStyle name="Normal 90" xfId="188"/>
    <cellStyle name="Normal 91" xfId="189"/>
    <cellStyle name="Normal 92" xfId="190"/>
    <cellStyle name="Normal 93" xfId="191"/>
    <cellStyle name="Normal 94" xfId="192"/>
    <cellStyle name="Normal 95" xfId="193"/>
    <cellStyle name="Normal 96" xfId="194"/>
    <cellStyle name="Normal 97" xfId="195"/>
    <cellStyle name="Normal 98" xfId="196"/>
    <cellStyle name="Normal 99" xfId="197"/>
    <cellStyle name="Normal_800" xfId="198"/>
    <cellStyle name="Normal_Sheet1" xfId="199"/>
    <cellStyle name="Normal_Sheet1_Other Objects - 800" xfId="200"/>
    <cellStyle name="Note" xfId="201"/>
    <cellStyle name="Output" xfId="202"/>
    <cellStyle name="Percent" xfId="203"/>
    <cellStyle name="Title" xfId="204"/>
    <cellStyle name="Total" xfId="205"/>
    <cellStyle name="Warning Text" xfId="2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4"/>
  <sheetViews>
    <sheetView tabSelected="1" view="pageBreakPreview" zoomScale="60" zoomScaleNormal="6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9.8515625" style="1" customWidth="1"/>
    <col min="2" max="2" width="47.28125" style="1" customWidth="1"/>
    <col min="3" max="3" width="15.140625" style="1" bestFit="1" customWidth="1"/>
    <col min="4" max="4" width="19.8515625" style="1" bestFit="1" customWidth="1"/>
    <col min="5" max="5" width="7.7109375" style="1" bestFit="1" customWidth="1"/>
    <col min="6" max="6" width="19.00390625" style="1" bestFit="1" customWidth="1"/>
    <col min="7" max="7" width="7.7109375" style="1" bestFit="1" customWidth="1"/>
    <col min="8" max="8" width="16.140625" style="1" bestFit="1" customWidth="1"/>
    <col min="9" max="9" width="7.7109375" style="1" bestFit="1" customWidth="1"/>
    <col min="10" max="10" width="16.57421875" style="1" bestFit="1" customWidth="1"/>
    <col min="11" max="11" width="7.7109375" style="1" bestFit="1" customWidth="1"/>
    <col min="12" max="12" width="18.421875" style="1" bestFit="1" customWidth="1"/>
    <col min="13" max="13" width="7.7109375" style="1" bestFit="1" customWidth="1"/>
    <col min="14" max="14" width="16.57421875" style="1" bestFit="1" customWidth="1"/>
    <col min="15" max="15" width="7.7109375" style="1" bestFit="1" customWidth="1"/>
    <col min="16" max="16" width="16.8515625" style="1" bestFit="1" customWidth="1"/>
    <col min="17" max="17" width="7.7109375" style="1" bestFit="1" customWidth="1"/>
    <col min="18" max="18" width="19.00390625" style="1" bestFit="1" customWidth="1"/>
    <col min="19" max="19" width="7.7109375" style="1" bestFit="1" customWidth="1"/>
    <col min="20" max="20" width="16.57421875" style="1" bestFit="1" customWidth="1"/>
    <col min="21" max="21" width="7.7109375" style="1" bestFit="1" customWidth="1"/>
    <col min="22" max="22" width="16.57421875" style="1" bestFit="1" customWidth="1"/>
    <col min="23" max="23" width="7.7109375" style="1" bestFit="1" customWidth="1"/>
    <col min="24" max="24" width="16.28125" style="1" bestFit="1" customWidth="1"/>
    <col min="25" max="25" width="7.7109375" style="1" bestFit="1" customWidth="1"/>
    <col min="26" max="26" width="19.7109375" style="1" bestFit="1" customWidth="1"/>
    <col min="27" max="27" width="7.7109375" style="1" bestFit="1" customWidth="1"/>
    <col min="28" max="28" width="16.57421875" style="1" bestFit="1" customWidth="1"/>
    <col min="29" max="29" width="7.7109375" style="1" bestFit="1" customWidth="1"/>
    <col min="30" max="30" width="16.57421875" style="1" bestFit="1" customWidth="1"/>
    <col min="31" max="31" width="7.7109375" style="1" bestFit="1" customWidth="1"/>
    <col min="32" max="32" width="16.140625" style="1" bestFit="1" customWidth="1"/>
    <col min="33" max="33" width="7.7109375" style="1" bestFit="1" customWidth="1"/>
    <col min="34" max="34" width="18.421875" style="1" bestFit="1" customWidth="1"/>
    <col min="35" max="35" width="7.7109375" style="1" bestFit="1" customWidth="1"/>
    <col min="36" max="36" width="16.57421875" style="1" bestFit="1" customWidth="1"/>
    <col min="37" max="37" width="7.7109375" style="1" bestFit="1" customWidth="1"/>
    <col min="38" max="38" width="16.140625" style="1" bestFit="1" customWidth="1"/>
    <col min="39" max="39" width="7.8515625" style="1" bestFit="1" customWidth="1"/>
    <col min="40" max="40" width="19.140625" style="1" bestFit="1" customWidth="1"/>
    <col min="41" max="41" width="7.8515625" style="1" bestFit="1" customWidth="1"/>
    <col min="42" max="42" width="19.00390625" style="1" bestFit="1" customWidth="1"/>
    <col min="43" max="43" width="11.8515625" style="1" bestFit="1" customWidth="1"/>
    <col min="44" max="44" width="24.140625" style="1" customWidth="1"/>
    <col min="45" max="45" width="13.57421875" style="1" customWidth="1"/>
    <col min="46" max="16384" width="9.140625" style="1" customWidth="1"/>
  </cols>
  <sheetData>
    <row r="1" spans="1:47" s="28" customFormat="1" ht="96.75" customHeight="1">
      <c r="A1" s="69" t="s">
        <v>154</v>
      </c>
      <c r="B1" s="69"/>
      <c r="C1" s="33"/>
      <c r="D1" s="69" t="s">
        <v>129</v>
      </c>
      <c r="E1" s="69"/>
      <c r="F1" s="69"/>
      <c r="G1" s="69"/>
      <c r="H1" s="69" t="s">
        <v>129</v>
      </c>
      <c r="I1" s="69"/>
      <c r="J1" s="69"/>
      <c r="K1" s="69"/>
      <c r="L1" s="69" t="s">
        <v>129</v>
      </c>
      <c r="M1" s="69"/>
      <c r="N1" s="69"/>
      <c r="O1" s="69"/>
      <c r="P1" s="69" t="s">
        <v>129</v>
      </c>
      <c r="Q1" s="69"/>
      <c r="R1" s="69"/>
      <c r="S1" s="69"/>
      <c r="T1" s="69" t="s">
        <v>129</v>
      </c>
      <c r="U1" s="69"/>
      <c r="V1" s="69"/>
      <c r="W1" s="69"/>
      <c r="X1" s="69" t="s">
        <v>129</v>
      </c>
      <c r="Y1" s="69"/>
      <c r="Z1" s="69"/>
      <c r="AA1" s="69"/>
      <c r="AB1" s="69" t="s">
        <v>129</v>
      </c>
      <c r="AC1" s="69"/>
      <c r="AD1" s="69"/>
      <c r="AE1" s="69"/>
      <c r="AF1" s="69" t="s">
        <v>129</v>
      </c>
      <c r="AG1" s="69"/>
      <c r="AH1" s="69"/>
      <c r="AI1" s="69"/>
      <c r="AJ1" s="69" t="s">
        <v>129</v>
      </c>
      <c r="AK1" s="69"/>
      <c r="AL1" s="69"/>
      <c r="AM1" s="69"/>
      <c r="AN1" s="69" t="s">
        <v>129</v>
      </c>
      <c r="AO1" s="69"/>
      <c r="AP1" s="69"/>
      <c r="AQ1" s="69"/>
      <c r="AR1" s="69" t="s">
        <v>129</v>
      </c>
      <c r="AS1" s="69"/>
      <c r="AT1" s="69"/>
      <c r="AU1" s="34"/>
    </row>
    <row r="2" spans="1:45" ht="38.25" customHeight="1">
      <c r="A2" s="70"/>
      <c r="B2" s="70"/>
      <c r="C2" s="73" t="s">
        <v>155</v>
      </c>
      <c r="D2" s="7" t="s">
        <v>1</v>
      </c>
      <c r="E2" s="4"/>
      <c r="F2" s="7" t="s">
        <v>2</v>
      </c>
      <c r="G2" s="6"/>
      <c r="H2" s="9" t="s">
        <v>3</v>
      </c>
      <c r="I2" s="6"/>
      <c r="J2" s="9" t="s">
        <v>4</v>
      </c>
      <c r="K2" s="4"/>
      <c r="L2" s="9" t="s">
        <v>5</v>
      </c>
      <c r="M2" s="4"/>
      <c r="N2" s="7" t="s">
        <v>6</v>
      </c>
      <c r="O2" s="6"/>
      <c r="P2" s="9" t="s">
        <v>7</v>
      </c>
      <c r="Q2" s="6"/>
      <c r="R2" s="9" t="s">
        <v>8</v>
      </c>
      <c r="S2" s="4"/>
      <c r="T2" s="9" t="s">
        <v>9</v>
      </c>
      <c r="U2" s="4"/>
      <c r="V2" s="9" t="s">
        <v>10</v>
      </c>
      <c r="W2" s="6"/>
      <c r="X2" s="9" t="s">
        <v>11</v>
      </c>
      <c r="Y2" s="10"/>
      <c r="Z2" s="9" t="s">
        <v>12</v>
      </c>
      <c r="AA2" s="4"/>
      <c r="AB2" s="9" t="s">
        <v>13</v>
      </c>
      <c r="AC2" s="4"/>
      <c r="AD2" s="9" t="s">
        <v>42</v>
      </c>
      <c r="AE2" s="6"/>
      <c r="AF2" s="9" t="s">
        <v>14</v>
      </c>
      <c r="AG2" s="6"/>
      <c r="AH2" s="9" t="s">
        <v>15</v>
      </c>
      <c r="AI2" s="4"/>
      <c r="AJ2" s="9" t="s">
        <v>16</v>
      </c>
      <c r="AK2" s="4"/>
      <c r="AL2" s="9" t="s">
        <v>17</v>
      </c>
      <c r="AM2" s="6"/>
      <c r="AN2" s="9" t="s">
        <v>18</v>
      </c>
      <c r="AO2" s="4"/>
      <c r="AP2" s="9" t="s">
        <v>19</v>
      </c>
      <c r="AQ2" s="10"/>
      <c r="AR2" s="71" t="s">
        <v>43</v>
      </c>
      <c r="AS2" s="6"/>
    </row>
    <row r="3" spans="1:45" ht="44.25" customHeight="1">
      <c r="A3" s="2" t="s">
        <v>0</v>
      </c>
      <c r="B3" s="2" t="s">
        <v>20</v>
      </c>
      <c r="C3" s="74"/>
      <c r="D3" s="3" t="s">
        <v>22</v>
      </c>
      <c r="E3" s="5" t="s">
        <v>21</v>
      </c>
      <c r="F3" s="3" t="s">
        <v>23</v>
      </c>
      <c r="G3" s="5" t="s">
        <v>21</v>
      </c>
      <c r="H3" s="48" t="s">
        <v>24</v>
      </c>
      <c r="I3" s="5" t="s">
        <v>21</v>
      </c>
      <c r="J3" s="3" t="s">
        <v>25</v>
      </c>
      <c r="K3" s="5" t="s">
        <v>21</v>
      </c>
      <c r="L3" s="48" t="s">
        <v>26</v>
      </c>
      <c r="M3" s="5" t="s">
        <v>21</v>
      </c>
      <c r="N3" s="3" t="s">
        <v>27</v>
      </c>
      <c r="O3" s="5" t="s">
        <v>21</v>
      </c>
      <c r="P3" s="48" t="s">
        <v>28</v>
      </c>
      <c r="Q3" s="5" t="s">
        <v>21</v>
      </c>
      <c r="R3" s="3" t="s">
        <v>29</v>
      </c>
      <c r="S3" s="5" t="s">
        <v>21</v>
      </c>
      <c r="T3" s="48" t="s">
        <v>30</v>
      </c>
      <c r="U3" s="5" t="s">
        <v>21</v>
      </c>
      <c r="V3" s="3" t="s">
        <v>31</v>
      </c>
      <c r="W3" s="5" t="s">
        <v>21</v>
      </c>
      <c r="X3" s="48" t="s">
        <v>32</v>
      </c>
      <c r="Y3" s="5" t="s">
        <v>21</v>
      </c>
      <c r="Z3" s="3" t="s">
        <v>33</v>
      </c>
      <c r="AA3" s="5" t="s">
        <v>21</v>
      </c>
      <c r="AB3" s="48" t="s">
        <v>34</v>
      </c>
      <c r="AC3" s="5" t="s">
        <v>21</v>
      </c>
      <c r="AD3" s="3" t="s">
        <v>35</v>
      </c>
      <c r="AE3" s="5" t="s">
        <v>21</v>
      </c>
      <c r="AF3" s="48" t="s">
        <v>37</v>
      </c>
      <c r="AG3" s="5" t="s">
        <v>21</v>
      </c>
      <c r="AH3" s="3" t="s">
        <v>36</v>
      </c>
      <c r="AI3" s="5" t="s">
        <v>21</v>
      </c>
      <c r="AJ3" s="48" t="s">
        <v>38</v>
      </c>
      <c r="AK3" s="5" t="s">
        <v>21</v>
      </c>
      <c r="AL3" s="3" t="s">
        <v>39</v>
      </c>
      <c r="AM3" s="5" t="s">
        <v>21</v>
      </c>
      <c r="AN3" s="48" t="s">
        <v>40</v>
      </c>
      <c r="AO3" s="5" t="s">
        <v>21</v>
      </c>
      <c r="AP3" s="3" t="s">
        <v>41</v>
      </c>
      <c r="AQ3" s="5" t="s">
        <v>21</v>
      </c>
      <c r="AR3" s="72"/>
      <c r="AS3" s="5" t="s">
        <v>21</v>
      </c>
    </row>
    <row r="4" spans="1:45" ht="12.75">
      <c r="A4" s="45">
        <v>1</v>
      </c>
      <c r="B4" s="65" t="s">
        <v>44</v>
      </c>
      <c r="C4" s="42">
        <v>9370</v>
      </c>
      <c r="D4" s="36">
        <v>3849</v>
      </c>
      <c r="E4" s="36">
        <f>D4/$C4</f>
        <v>0.41077908217716114</v>
      </c>
      <c r="F4" s="36">
        <v>0</v>
      </c>
      <c r="G4" s="36">
        <f>F4/$C4</f>
        <v>0</v>
      </c>
      <c r="H4" s="49">
        <v>224612</v>
      </c>
      <c r="I4" s="36">
        <f>H4/$C4</f>
        <v>23.971398078975454</v>
      </c>
      <c r="J4" s="36">
        <v>446070</v>
      </c>
      <c r="K4" s="36">
        <f>J4/$C4</f>
        <v>47.60618996798292</v>
      </c>
      <c r="L4" s="49">
        <v>158496</v>
      </c>
      <c r="M4" s="36">
        <f>L4/$C4</f>
        <v>16.915261472785485</v>
      </c>
      <c r="N4" s="36">
        <v>0</v>
      </c>
      <c r="O4" s="36">
        <f>N4/$C4</f>
        <v>0</v>
      </c>
      <c r="P4" s="49">
        <v>0</v>
      </c>
      <c r="Q4" s="36">
        <f>P4/$C4</f>
        <v>0</v>
      </c>
      <c r="R4" s="36">
        <v>0</v>
      </c>
      <c r="S4" s="36">
        <f>R4/$C4</f>
        <v>0</v>
      </c>
      <c r="T4" s="49">
        <v>282149</v>
      </c>
      <c r="U4" s="36">
        <f>T4/$C4</f>
        <v>30.111953041622197</v>
      </c>
      <c r="V4" s="36">
        <v>20262</v>
      </c>
      <c r="W4" s="36">
        <f aca="true" t="shared" si="0" ref="W4:W35">V4/$C4</f>
        <v>2.1624332977588048</v>
      </c>
      <c r="X4" s="49">
        <v>2974</v>
      </c>
      <c r="Y4" s="36">
        <f aca="true" t="shared" si="1" ref="Y4:Y35">X4/$C4</f>
        <v>0.3173959445037353</v>
      </c>
      <c r="Z4" s="36">
        <v>208860</v>
      </c>
      <c r="AA4" s="36">
        <f>Z4/$C4</f>
        <v>22.290288153681963</v>
      </c>
      <c r="AB4" s="49">
        <v>0</v>
      </c>
      <c r="AC4" s="36">
        <f>AB4/$C4</f>
        <v>0</v>
      </c>
      <c r="AD4" s="36">
        <v>167344</v>
      </c>
      <c r="AE4" s="36">
        <f>AD4/$C4</f>
        <v>17.85955176093917</v>
      </c>
      <c r="AF4" s="49">
        <v>16410</v>
      </c>
      <c r="AG4" s="36">
        <f>AF4/$C4</f>
        <v>1.751334044823906</v>
      </c>
      <c r="AH4" s="36">
        <v>317394</v>
      </c>
      <c r="AI4" s="36">
        <f aca="true" t="shared" si="2" ref="AI4:AI35">AH4/$C4</f>
        <v>33.87342582710779</v>
      </c>
      <c r="AJ4" s="49">
        <v>548650</v>
      </c>
      <c r="AK4" s="36">
        <f aca="true" t="shared" si="3" ref="AK4:AK35">AJ4/$C4</f>
        <v>58.55389541088581</v>
      </c>
      <c r="AL4" s="36">
        <v>0</v>
      </c>
      <c r="AM4" s="36">
        <f aca="true" t="shared" si="4" ref="AM4:AM35">AL4/$C4</f>
        <v>0</v>
      </c>
      <c r="AN4" s="49">
        <v>0</v>
      </c>
      <c r="AO4" s="36">
        <f aca="true" t="shared" si="5" ref="AO4:AO35">AN4/$C4</f>
        <v>0</v>
      </c>
      <c r="AP4" s="36">
        <v>0</v>
      </c>
      <c r="AQ4" s="36">
        <f>AP4/$C4</f>
        <v>0</v>
      </c>
      <c r="AR4" s="56">
        <f aca="true" t="shared" si="6" ref="AR4:AR35">D4+F4+H4+J4+L4+N4+P4+R4+T4+V4+X4+Z4+AB4+AD4+AF4+AH4+AJ4+AL4+AN4+AP4</f>
        <v>2397070</v>
      </c>
      <c r="AS4" s="36">
        <f>AR4/$C4</f>
        <v>255.8239060832444</v>
      </c>
    </row>
    <row r="5" spans="1:45" ht="12.75">
      <c r="A5" s="20">
        <v>2</v>
      </c>
      <c r="B5" s="64" t="s">
        <v>159</v>
      </c>
      <c r="C5" s="44">
        <v>4196</v>
      </c>
      <c r="D5" s="32">
        <v>19429</v>
      </c>
      <c r="E5" s="32">
        <f aca="true" t="shared" si="7" ref="E5:E70">D5/$C5</f>
        <v>4.630362249761678</v>
      </c>
      <c r="F5" s="32">
        <v>0</v>
      </c>
      <c r="G5" s="32">
        <f aca="true" t="shared" si="8" ref="G5:G70">F5/$C5</f>
        <v>0</v>
      </c>
      <c r="H5" s="50">
        <v>72604</v>
      </c>
      <c r="I5" s="32">
        <f aca="true" t="shared" si="9" ref="I5:I70">H5/$C5</f>
        <v>17.303145853193517</v>
      </c>
      <c r="J5" s="32">
        <v>117607</v>
      </c>
      <c r="K5" s="32">
        <f aca="true" t="shared" si="10" ref="K5:K70">J5/$C5</f>
        <v>28.028360343183984</v>
      </c>
      <c r="L5" s="50">
        <v>113974</v>
      </c>
      <c r="M5" s="32">
        <f aca="true" t="shared" si="11" ref="M5:M70">L5/$C5</f>
        <v>27.162535748331745</v>
      </c>
      <c r="N5" s="32">
        <v>21485</v>
      </c>
      <c r="O5" s="32">
        <f aca="true" t="shared" si="12" ref="O5:O70">N5/$C5</f>
        <v>5.120352716873213</v>
      </c>
      <c r="P5" s="50">
        <v>2856</v>
      </c>
      <c r="Q5" s="32">
        <f aca="true" t="shared" si="13" ref="Q5:Q70">P5/$C5</f>
        <v>0.680648236415634</v>
      </c>
      <c r="R5" s="32">
        <v>0</v>
      </c>
      <c r="S5" s="32">
        <f aca="true" t="shared" si="14" ref="S5:U68">R5/$C5</f>
        <v>0</v>
      </c>
      <c r="T5" s="50">
        <v>165209</v>
      </c>
      <c r="U5" s="32">
        <f t="shared" si="14"/>
        <v>39.37297426120114</v>
      </c>
      <c r="V5" s="32">
        <v>240</v>
      </c>
      <c r="W5" s="32">
        <f t="shared" si="0"/>
        <v>0.057197330791229746</v>
      </c>
      <c r="X5" s="50">
        <v>0</v>
      </c>
      <c r="Y5" s="32">
        <f t="shared" si="1"/>
        <v>0</v>
      </c>
      <c r="Z5" s="32">
        <v>0</v>
      </c>
      <c r="AA5" s="32">
        <f aca="true" t="shared" si="15" ref="AA5:AA70">Z5/$C5</f>
        <v>0</v>
      </c>
      <c r="AB5" s="50">
        <v>0</v>
      </c>
      <c r="AC5" s="32">
        <f aca="true" t="shared" si="16" ref="AC5:AC70">AB5/$C5</f>
        <v>0</v>
      </c>
      <c r="AD5" s="32">
        <v>0</v>
      </c>
      <c r="AE5" s="32">
        <f aca="true" t="shared" si="17" ref="AE5:AG68">AD5/$C5</f>
        <v>0</v>
      </c>
      <c r="AF5" s="50">
        <v>0</v>
      </c>
      <c r="AG5" s="32">
        <f t="shared" si="17"/>
        <v>0</v>
      </c>
      <c r="AH5" s="32">
        <v>330887</v>
      </c>
      <c r="AI5" s="32">
        <f t="shared" si="2"/>
        <v>78.85772163965682</v>
      </c>
      <c r="AJ5" s="50">
        <v>0</v>
      </c>
      <c r="AK5" s="32">
        <f t="shared" si="3"/>
        <v>0</v>
      </c>
      <c r="AL5" s="32">
        <v>0</v>
      </c>
      <c r="AM5" s="32">
        <f t="shared" si="4"/>
        <v>0</v>
      </c>
      <c r="AN5" s="50">
        <v>0</v>
      </c>
      <c r="AO5" s="32">
        <f t="shared" si="5"/>
        <v>0</v>
      </c>
      <c r="AP5" s="32">
        <v>0</v>
      </c>
      <c r="AQ5" s="32">
        <f aca="true" t="shared" si="18" ref="AQ5:AQ70">AP5/$C5</f>
        <v>0</v>
      </c>
      <c r="AR5" s="57">
        <f t="shared" si="6"/>
        <v>844291</v>
      </c>
      <c r="AS5" s="32">
        <f aca="true" t="shared" si="19" ref="AS5:AS70">AR5/$C5</f>
        <v>201.21329837940897</v>
      </c>
    </row>
    <row r="6" spans="1:45" ht="12.75">
      <c r="A6" s="20">
        <v>3</v>
      </c>
      <c r="B6" s="64" t="s">
        <v>45</v>
      </c>
      <c r="C6" s="44">
        <v>19137</v>
      </c>
      <c r="D6" s="32">
        <v>0</v>
      </c>
      <c r="E6" s="32">
        <f t="shared" si="7"/>
        <v>0</v>
      </c>
      <c r="F6" s="32">
        <v>5818</v>
      </c>
      <c r="G6" s="32">
        <f t="shared" si="8"/>
        <v>0.30401839368762085</v>
      </c>
      <c r="H6" s="50">
        <v>377054</v>
      </c>
      <c r="I6" s="32">
        <f t="shared" si="9"/>
        <v>19.702879239170194</v>
      </c>
      <c r="J6" s="32">
        <v>622447</v>
      </c>
      <c r="K6" s="32">
        <f t="shared" si="10"/>
        <v>32.52583999581962</v>
      </c>
      <c r="L6" s="50">
        <v>378933</v>
      </c>
      <c r="M6" s="32">
        <f t="shared" si="11"/>
        <v>19.8010659978053</v>
      </c>
      <c r="N6" s="32">
        <v>22030</v>
      </c>
      <c r="O6" s="32">
        <f t="shared" si="12"/>
        <v>1.1511731201337723</v>
      </c>
      <c r="P6" s="50">
        <v>1880</v>
      </c>
      <c r="Q6" s="32">
        <f t="shared" si="13"/>
        <v>0.09823901342948216</v>
      </c>
      <c r="R6" s="32">
        <v>0</v>
      </c>
      <c r="S6" s="32">
        <f t="shared" si="14"/>
        <v>0</v>
      </c>
      <c r="T6" s="50">
        <v>866829</v>
      </c>
      <c r="U6" s="32">
        <f t="shared" si="14"/>
        <v>45.295971155353506</v>
      </c>
      <c r="V6" s="32">
        <v>8780</v>
      </c>
      <c r="W6" s="32">
        <f t="shared" si="0"/>
        <v>0.4587970946334326</v>
      </c>
      <c r="X6" s="50">
        <v>13442</v>
      </c>
      <c r="Y6" s="32">
        <f t="shared" si="1"/>
        <v>0.7024089460207974</v>
      </c>
      <c r="Z6" s="32">
        <v>0</v>
      </c>
      <c r="AA6" s="32">
        <f t="shared" si="15"/>
        <v>0</v>
      </c>
      <c r="AB6" s="50">
        <v>208374</v>
      </c>
      <c r="AC6" s="32">
        <f t="shared" si="16"/>
        <v>10.88854052359304</v>
      </c>
      <c r="AD6" s="32">
        <v>0</v>
      </c>
      <c r="AE6" s="32">
        <f t="shared" si="17"/>
        <v>0</v>
      </c>
      <c r="AF6" s="50">
        <v>8763</v>
      </c>
      <c r="AG6" s="32">
        <f t="shared" si="17"/>
        <v>0.45790876312901707</v>
      </c>
      <c r="AH6" s="32">
        <v>830699</v>
      </c>
      <c r="AI6" s="32">
        <f t="shared" si="2"/>
        <v>43.40800543449861</v>
      </c>
      <c r="AJ6" s="50">
        <v>27986</v>
      </c>
      <c r="AK6" s="32">
        <f t="shared" si="3"/>
        <v>1.4624026754454722</v>
      </c>
      <c r="AL6" s="32">
        <v>0</v>
      </c>
      <c r="AM6" s="32">
        <f t="shared" si="4"/>
        <v>0</v>
      </c>
      <c r="AN6" s="50">
        <v>0</v>
      </c>
      <c r="AO6" s="32">
        <f t="shared" si="5"/>
        <v>0</v>
      </c>
      <c r="AP6" s="32">
        <v>0</v>
      </c>
      <c r="AQ6" s="32">
        <f t="shared" si="18"/>
        <v>0</v>
      </c>
      <c r="AR6" s="57">
        <f t="shared" si="6"/>
        <v>3373035</v>
      </c>
      <c r="AS6" s="32">
        <f t="shared" si="19"/>
        <v>176.25725035271986</v>
      </c>
    </row>
    <row r="7" spans="1:45" ht="12.75">
      <c r="A7" s="20">
        <v>4</v>
      </c>
      <c r="B7" s="64" t="s">
        <v>46</v>
      </c>
      <c r="C7" s="44">
        <v>4006</v>
      </c>
      <c r="D7" s="32">
        <v>0</v>
      </c>
      <c r="E7" s="32">
        <f t="shared" si="7"/>
        <v>0</v>
      </c>
      <c r="F7" s="32">
        <v>0</v>
      </c>
      <c r="G7" s="32">
        <f t="shared" si="8"/>
        <v>0</v>
      </c>
      <c r="H7" s="50">
        <v>377119</v>
      </c>
      <c r="I7" s="32">
        <f t="shared" si="9"/>
        <v>94.13854218671992</v>
      </c>
      <c r="J7" s="32">
        <v>1036446</v>
      </c>
      <c r="K7" s="32">
        <f t="shared" si="10"/>
        <v>258.72341487768347</v>
      </c>
      <c r="L7" s="50">
        <v>31487</v>
      </c>
      <c r="M7" s="32">
        <f t="shared" si="11"/>
        <v>7.859960059910135</v>
      </c>
      <c r="N7" s="32">
        <v>0</v>
      </c>
      <c r="O7" s="32">
        <f t="shared" si="12"/>
        <v>0</v>
      </c>
      <c r="P7" s="50">
        <v>0</v>
      </c>
      <c r="Q7" s="32">
        <f t="shared" si="13"/>
        <v>0</v>
      </c>
      <c r="R7" s="32">
        <v>0</v>
      </c>
      <c r="S7" s="32">
        <f t="shared" si="14"/>
        <v>0</v>
      </c>
      <c r="T7" s="50">
        <v>159291</v>
      </c>
      <c r="U7" s="32">
        <f t="shared" si="14"/>
        <v>39.76310534198702</v>
      </c>
      <c r="V7" s="32">
        <v>10196</v>
      </c>
      <c r="W7" s="32">
        <f t="shared" si="0"/>
        <v>2.54518222666001</v>
      </c>
      <c r="X7" s="50">
        <v>0</v>
      </c>
      <c r="Y7" s="32">
        <f t="shared" si="1"/>
        <v>0</v>
      </c>
      <c r="Z7" s="32">
        <v>0</v>
      </c>
      <c r="AA7" s="32">
        <f t="shared" si="15"/>
        <v>0</v>
      </c>
      <c r="AB7" s="50">
        <v>2689</v>
      </c>
      <c r="AC7" s="32">
        <f t="shared" si="16"/>
        <v>0.6712431352970544</v>
      </c>
      <c r="AD7" s="32">
        <v>0</v>
      </c>
      <c r="AE7" s="32">
        <f t="shared" si="17"/>
        <v>0</v>
      </c>
      <c r="AF7" s="50">
        <v>0</v>
      </c>
      <c r="AG7" s="32">
        <f t="shared" si="17"/>
        <v>0</v>
      </c>
      <c r="AH7" s="32">
        <v>487522</v>
      </c>
      <c r="AI7" s="32">
        <f t="shared" si="2"/>
        <v>121.6979530703944</v>
      </c>
      <c r="AJ7" s="50">
        <v>480313</v>
      </c>
      <c r="AK7" s="32">
        <f t="shared" si="3"/>
        <v>119.89840239640539</v>
      </c>
      <c r="AL7" s="32">
        <v>0</v>
      </c>
      <c r="AM7" s="32">
        <f t="shared" si="4"/>
        <v>0</v>
      </c>
      <c r="AN7" s="50">
        <v>0</v>
      </c>
      <c r="AO7" s="32">
        <f t="shared" si="5"/>
        <v>0</v>
      </c>
      <c r="AP7" s="32">
        <v>0</v>
      </c>
      <c r="AQ7" s="32">
        <f t="shared" si="18"/>
        <v>0</v>
      </c>
      <c r="AR7" s="57">
        <f t="shared" si="6"/>
        <v>2585063</v>
      </c>
      <c r="AS7" s="32">
        <f t="shared" si="19"/>
        <v>645.2978032950574</v>
      </c>
    </row>
    <row r="8" spans="1:45" ht="12.75">
      <c r="A8" s="21">
        <v>5</v>
      </c>
      <c r="B8" s="66" t="s">
        <v>47</v>
      </c>
      <c r="C8" s="40">
        <v>6204</v>
      </c>
      <c r="D8" s="30">
        <v>0</v>
      </c>
      <c r="E8" s="30">
        <f t="shared" si="7"/>
        <v>0</v>
      </c>
      <c r="F8" s="30">
        <v>0</v>
      </c>
      <c r="G8" s="30">
        <f t="shared" si="8"/>
        <v>0</v>
      </c>
      <c r="H8" s="51">
        <v>239674</v>
      </c>
      <c r="I8" s="30">
        <f t="shared" si="9"/>
        <v>38.63217279174726</v>
      </c>
      <c r="J8" s="30">
        <v>218290</v>
      </c>
      <c r="K8" s="30">
        <f t="shared" si="10"/>
        <v>35.18536428110896</v>
      </c>
      <c r="L8" s="51">
        <v>338738</v>
      </c>
      <c r="M8" s="30">
        <f t="shared" si="11"/>
        <v>54.59993552546744</v>
      </c>
      <c r="N8" s="30">
        <v>25675</v>
      </c>
      <c r="O8" s="30">
        <f t="shared" si="12"/>
        <v>4.138459058671825</v>
      </c>
      <c r="P8" s="51">
        <v>3871</v>
      </c>
      <c r="Q8" s="30">
        <f t="shared" si="13"/>
        <v>0.6239522888459059</v>
      </c>
      <c r="R8" s="30">
        <v>0</v>
      </c>
      <c r="S8" s="30">
        <f t="shared" si="14"/>
        <v>0</v>
      </c>
      <c r="T8" s="51">
        <v>171582</v>
      </c>
      <c r="U8" s="30">
        <f t="shared" si="14"/>
        <v>27.656673114119922</v>
      </c>
      <c r="V8" s="30">
        <v>21990</v>
      </c>
      <c r="W8" s="30">
        <f t="shared" si="0"/>
        <v>3.544487427466151</v>
      </c>
      <c r="X8" s="51">
        <v>17456</v>
      </c>
      <c r="Y8" s="30">
        <f t="shared" si="1"/>
        <v>2.8136686009026435</v>
      </c>
      <c r="Z8" s="30">
        <v>0</v>
      </c>
      <c r="AA8" s="30">
        <f t="shared" si="15"/>
        <v>0</v>
      </c>
      <c r="AB8" s="51">
        <v>0</v>
      </c>
      <c r="AC8" s="30">
        <f t="shared" si="16"/>
        <v>0</v>
      </c>
      <c r="AD8" s="30">
        <v>0</v>
      </c>
      <c r="AE8" s="30">
        <f t="shared" si="17"/>
        <v>0</v>
      </c>
      <c r="AF8" s="51">
        <v>0</v>
      </c>
      <c r="AG8" s="30">
        <f t="shared" si="17"/>
        <v>0</v>
      </c>
      <c r="AH8" s="30">
        <v>407878</v>
      </c>
      <c r="AI8" s="30">
        <f t="shared" si="2"/>
        <v>65.74435847840103</v>
      </c>
      <c r="AJ8" s="51">
        <v>20332</v>
      </c>
      <c r="AK8" s="30">
        <f t="shared" si="3"/>
        <v>3.2772404900064473</v>
      </c>
      <c r="AL8" s="30">
        <v>0</v>
      </c>
      <c r="AM8" s="30">
        <f t="shared" si="4"/>
        <v>0</v>
      </c>
      <c r="AN8" s="51">
        <v>0</v>
      </c>
      <c r="AO8" s="30">
        <f t="shared" si="5"/>
        <v>0</v>
      </c>
      <c r="AP8" s="30">
        <v>0</v>
      </c>
      <c r="AQ8" s="30">
        <f t="shared" si="18"/>
        <v>0</v>
      </c>
      <c r="AR8" s="58">
        <f t="shared" si="6"/>
        <v>1465486</v>
      </c>
      <c r="AS8" s="30">
        <f t="shared" si="19"/>
        <v>236.2163120567376</v>
      </c>
    </row>
    <row r="9" spans="1:45" ht="12.75">
      <c r="A9" s="45">
        <v>6</v>
      </c>
      <c r="B9" s="65" t="s">
        <v>48</v>
      </c>
      <c r="C9" s="42">
        <v>6001</v>
      </c>
      <c r="D9" s="36">
        <v>1228</v>
      </c>
      <c r="E9" s="36">
        <f t="shared" si="7"/>
        <v>0.20463256123979337</v>
      </c>
      <c r="F9" s="36">
        <v>0</v>
      </c>
      <c r="G9" s="36">
        <f t="shared" si="8"/>
        <v>0</v>
      </c>
      <c r="H9" s="49">
        <v>375239</v>
      </c>
      <c r="I9" s="36">
        <f t="shared" si="9"/>
        <v>62.529411764705884</v>
      </c>
      <c r="J9" s="36">
        <v>162595</v>
      </c>
      <c r="K9" s="36">
        <f t="shared" si="10"/>
        <v>27.09465089151808</v>
      </c>
      <c r="L9" s="49">
        <v>633</v>
      </c>
      <c r="M9" s="36">
        <f t="shared" si="11"/>
        <v>0.10548241959673388</v>
      </c>
      <c r="N9" s="36">
        <v>0</v>
      </c>
      <c r="O9" s="36">
        <f t="shared" si="12"/>
        <v>0</v>
      </c>
      <c r="P9" s="49">
        <v>2150</v>
      </c>
      <c r="Q9" s="36">
        <f t="shared" si="13"/>
        <v>0.35827362106315613</v>
      </c>
      <c r="R9" s="36">
        <v>0</v>
      </c>
      <c r="S9" s="36">
        <f t="shared" si="14"/>
        <v>0</v>
      </c>
      <c r="T9" s="49">
        <v>165365</v>
      </c>
      <c r="U9" s="36">
        <f t="shared" si="14"/>
        <v>27.55624062656224</v>
      </c>
      <c r="V9" s="36">
        <v>7112</v>
      </c>
      <c r="W9" s="36">
        <f t="shared" si="0"/>
        <v>1.185135810698217</v>
      </c>
      <c r="X9" s="49">
        <v>1292</v>
      </c>
      <c r="Y9" s="36">
        <f t="shared" si="1"/>
        <v>0.21529745042492918</v>
      </c>
      <c r="Z9" s="36">
        <v>0</v>
      </c>
      <c r="AA9" s="36">
        <f t="shared" si="15"/>
        <v>0</v>
      </c>
      <c r="AB9" s="49">
        <v>160848</v>
      </c>
      <c r="AC9" s="36">
        <f t="shared" si="16"/>
        <v>26.803532744542576</v>
      </c>
      <c r="AD9" s="36">
        <v>0</v>
      </c>
      <c r="AE9" s="36">
        <f t="shared" si="17"/>
        <v>0</v>
      </c>
      <c r="AF9" s="49">
        <v>0</v>
      </c>
      <c r="AG9" s="36">
        <f t="shared" si="17"/>
        <v>0</v>
      </c>
      <c r="AH9" s="36">
        <v>215709</v>
      </c>
      <c r="AI9" s="36">
        <f t="shared" si="2"/>
        <v>35.945509081819694</v>
      </c>
      <c r="AJ9" s="49">
        <v>0</v>
      </c>
      <c r="AK9" s="36">
        <f t="shared" si="3"/>
        <v>0</v>
      </c>
      <c r="AL9" s="36">
        <v>0</v>
      </c>
      <c r="AM9" s="36">
        <f t="shared" si="4"/>
        <v>0</v>
      </c>
      <c r="AN9" s="49">
        <v>0</v>
      </c>
      <c r="AO9" s="36">
        <f t="shared" si="5"/>
        <v>0</v>
      </c>
      <c r="AP9" s="36">
        <v>0</v>
      </c>
      <c r="AQ9" s="36">
        <f t="shared" si="18"/>
        <v>0</v>
      </c>
      <c r="AR9" s="56">
        <f t="shared" si="6"/>
        <v>1092171</v>
      </c>
      <c r="AS9" s="36">
        <f t="shared" si="19"/>
        <v>181.9981669721713</v>
      </c>
    </row>
    <row r="10" spans="1:45" ht="12.75">
      <c r="A10" s="20">
        <v>7</v>
      </c>
      <c r="B10" s="64" t="s">
        <v>49</v>
      </c>
      <c r="C10" s="44">
        <v>2207</v>
      </c>
      <c r="D10" s="32">
        <v>0</v>
      </c>
      <c r="E10" s="32">
        <f t="shared" si="7"/>
        <v>0</v>
      </c>
      <c r="F10" s="32">
        <v>8610</v>
      </c>
      <c r="G10" s="32">
        <f t="shared" si="8"/>
        <v>3.9012233801540552</v>
      </c>
      <c r="H10" s="50">
        <v>26726</v>
      </c>
      <c r="I10" s="32">
        <f t="shared" si="9"/>
        <v>12.109651110104213</v>
      </c>
      <c r="J10" s="32">
        <v>38469</v>
      </c>
      <c r="K10" s="32">
        <f t="shared" si="10"/>
        <v>17.430448572723154</v>
      </c>
      <c r="L10" s="50">
        <v>47614</v>
      </c>
      <c r="M10" s="32">
        <f t="shared" si="11"/>
        <v>21.57408246488446</v>
      </c>
      <c r="N10" s="32">
        <v>12327</v>
      </c>
      <c r="O10" s="32">
        <f t="shared" si="12"/>
        <v>5.585410058903489</v>
      </c>
      <c r="P10" s="50">
        <v>1435</v>
      </c>
      <c r="Q10" s="32">
        <f t="shared" si="13"/>
        <v>0.6502038966923426</v>
      </c>
      <c r="R10" s="32">
        <v>0</v>
      </c>
      <c r="S10" s="32">
        <f t="shared" si="14"/>
        <v>0</v>
      </c>
      <c r="T10" s="50">
        <v>89259</v>
      </c>
      <c r="U10" s="32">
        <f t="shared" si="14"/>
        <v>40.44358858178523</v>
      </c>
      <c r="V10" s="32">
        <v>241</v>
      </c>
      <c r="W10" s="32">
        <f t="shared" si="0"/>
        <v>0.10919800634345266</v>
      </c>
      <c r="X10" s="50">
        <v>1616</v>
      </c>
      <c r="Y10" s="32">
        <f t="shared" si="1"/>
        <v>0.7322156773901224</v>
      </c>
      <c r="Z10" s="32">
        <v>0</v>
      </c>
      <c r="AA10" s="32">
        <f t="shared" si="15"/>
        <v>0</v>
      </c>
      <c r="AB10" s="50">
        <v>0</v>
      </c>
      <c r="AC10" s="32">
        <f t="shared" si="16"/>
        <v>0</v>
      </c>
      <c r="AD10" s="32">
        <v>0</v>
      </c>
      <c r="AE10" s="32">
        <f t="shared" si="17"/>
        <v>0</v>
      </c>
      <c r="AF10" s="50">
        <v>0</v>
      </c>
      <c r="AG10" s="32">
        <f t="shared" si="17"/>
        <v>0</v>
      </c>
      <c r="AH10" s="32">
        <v>149666</v>
      </c>
      <c r="AI10" s="32">
        <f t="shared" si="2"/>
        <v>67.8142274580879</v>
      </c>
      <c r="AJ10" s="50">
        <v>0</v>
      </c>
      <c r="AK10" s="32">
        <f t="shared" si="3"/>
        <v>0</v>
      </c>
      <c r="AL10" s="32">
        <v>0</v>
      </c>
      <c r="AM10" s="32">
        <f t="shared" si="4"/>
        <v>0</v>
      </c>
      <c r="AN10" s="50">
        <v>0</v>
      </c>
      <c r="AO10" s="32">
        <f t="shared" si="5"/>
        <v>0</v>
      </c>
      <c r="AP10" s="32">
        <v>0</v>
      </c>
      <c r="AQ10" s="32">
        <f t="shared" si="18"/>
        <v>0</v>
      </c>
      <c r="AR10" s="57">
        <f t="shared" si="6"/>
        <v>375963</v>
      </c>
      <c r="AS10" s="32">
        <f t="shared" si="19"/>
        <v>170.35024920706843</v>
      </c>
    </row>
    <row r="11" spans="1:45" ht="12.75">
      <c r="A11" s="20">
        <v>8</v>
      </c>
      <c r="B11" s="64" t="s">
        <v>50</v>
      </c>
      <c r="C11" s="44">
        <v>19776</v>
      </c>
      <c r="D11" s="32">
        <v>0</v>
      </c>
      <c r="E11" s="32">
        <f t="shared" si="7"/>
        <v>0</v>
      </c>
      <c r="F11" s="32">
        <v>0</v>
      </c>
      <c r="G11" s="32">
        <f t="shared" si="8"/>
        <v>0</v>
      </c>
      <c r="H11" s="50">
        <v>348695</v>
      </c>
      <c r="I11" s="32">
        <f t="shared" si="9"/>
        <v>17.632230987055017</v>
      </c>
      <c r="J11" s="32">
        <v>171102</v>
      </c>
      <c r="K11" s="32">
        <f t="shared" si="10"/>
        <v>8.652002427184467</v>
      </c>
      <c r="L11" s="50">
        <v>240368</v>
      </c>
      <c r="M11" s="32">
        <f t="shared" si="11"/>
        <v>12.15453074433657</v>
      </c>
      <c r="N11" s="32">
        <v>0</v>
      </c>
      <c r="O11" s="32">
        <f t="shared" si="12"/>
        <v>0</v>
      </c>
      <c r="P11" s="50">
        <v>2202</v>
      </c>
      <c r="Q11" s="32">
        <f t="shared" si="13"/>
        <v>0.11134708737864078</v>
      </c>
      <c r="R11" s="32">
        <v>0</v>
      </c>
      <c r="S11" s="32">
        <f t="shared" si="14"/>
        <v>0</v>
      </c>
      <c r="T11" s="50">
        <v>350701</v>
      </c>
      <c r="U11" s="32">
        <f t="shared" si="14"/>
        <v>17.73366707119741</v>
      </c>
      <c r="V11" s="32">
        <v>1500</v>
      </c>
      <c r="W11" s="32">
        <f t="shared" si="0"/>
        <v>0.07584951456310679</v>
      </c>
      <c r="X11" s="50">
        <v>5620</v>
      </c>
      <c r="Y11" s="32">
        <f t="shared" si="1"/>
        <v>0.2841828478964401</v>
      </c>
      <c r="Z11" s="32">
        <v>223105</v>
      </c>
      <c r="AA11" s="32">
        <f t="shared" si="15"/>
        <v>11.281603964401295</v>
      </c>
      <c r="AB11" s="50">
        <v>0</v>
      </c>
      <c r="AC11" s="32">
        <f t="shared" si="16"/>
        <v>0</v>
      </c>
      <c r="AD11" s="32">
        <v>0</v>
      </c>
      <c r="AE11" s="32">
        <f t="shared" si="17"/>
        <v>0</v>
      </c>
      <c r="AF11" s="50">
        <v>5586</v>
      </c>
      <c r="AG11" s="32">
        <f t="shared" si="17"/>
        <v>0.2824635922330097</v>
      </c>
      <c r="AH11" s="32">
        <v>506618</v>
      </c>
      <c r="AI11" s="32">
        <f t="shared" si="2"/>
        <v>25.617819579288025</v>
      </c>
      <c r="AJ11" s="50">
        <v>0</v>
      </c>
      <c r="AK11" s="32">
        <f t="shared" si="3"/>
        <v>0</v>
      </c>
      <c r="AL11" s="32">
        <v>0</v>
      </c>
      <c r="AM11" s="32">
        <f t="shared" si="4"/>
        <v>0</v>
      </c>
      <c r="AN11" s="50">
        <v>0</v>
      </c>
      <c r="AO11" s="32">
        <f t="shared" si="5"/>
        <v>0</v>
      </c>
      <c r="AP11" s="32">
        <v>0</v>
      </c>
      <c r="AQ11" s="32">
        <f t="shared" si="18"/>
        <v>0</v>
      </c>
      <c r="AR11" s="57">
        <f t="shared" si="6"/>
        <v>1855497</v>
      </c>
      <c r="AS11" s="32">
        <f t="shared" si="19"/>
        <v>93.82569781553399</v>
      </c>
    </row>
    <row r="12" spans="1:45" ht="12.75">
      <c r="A12" s="20">
        <v>9</v>
      </c>
      <c r="B12" s="64" t="s">
        <v>51</v>
      </c>
      <c r="C12" s="44">
        <v>42610</v>
      </c>
      <c r="D12" s="32">
        <v>3440</v>
      </c>
      <c r="E12" s="32">
        <f t="shared" si="7"/>
        <v>0.08073222248298521</v>
      </c>
      <c r="F12" s="32">
        <v>71760</v>
      </c>
      <c r="G12" s="32">
        <f t="shared" si="8"/>
        <v>1.684111710865994</v>
      </c>
      <c r="H12" s="50">
        <v>458834</v>
      </c>
      <c r="I12" s="32">
        <f t="shared" si="9"/>
        <v>10.768223421731987</v>
      </c>
      <c r="J12" s="32">
        <v>288044</v>
      </c>
      <c r="K12" s="32">
        <f t="shared" si="10"/>
        <v>6.760009387467731</v>
      </c>
      <c r="L12" s="50">
        <v>153853</v>
      </c>
      <c r="M12" s="32">
        <f t="shared" si="11"/>
        <v>3.6107251818821875</v>
      </c>
      <c r="N12" s="32">
        <v>0</v>
      </c>
      <c r="O12" s="32">
        <f t="shared" si="12"/>
        <v>0</v>
      </c>
      <c r="P12" s="50">
        <v>0</v>
      </c>
      <c r="Q12" s="32">
        <f t="shared" si="13"/>
        <v>0</v>
      </c>
      <c r="R12" s="32">
        <v>0</v>
      </c>
      <c r="S12" s="32">
        <f t="shared" si="14"/>
        <v>0</v>
      </c>
      <c r="T12" s="50">
        <v>807261</v>
      </c>
      <c r="U12" s="32">
        <f t="shared" si="14"/>
        <v>18.9453414691387</v>
      </c>
      <c r="V12" s="32">
        <v>74800</v>
      </c>
      <c r="W12" s="32">
        <f t="shared" si="0"/>
        <v>1.7554564656183995</v>
      </c>
      <c r="X12" s="50">
        <v>65654</v>
      </c>
      <c r="Y12" s="32">
        <f t="shared" si="1"/>
        <v>1.540812015958695</v>
      </c>
      <c r="Z12" s="32">
        <v>0</v>
      </c>
      <c r="AA12" s="32">
        <f t="shared" si="15"/>
        <v>0</v>
      </c>
      <c r="AB12" s="50">
        <v>1840</v>
      </c>
      <c r="AC12" s="32">
        <f t="shared" si="16"/>
        <v>0.04318235156066651</v>
      </c>
      <c r="AD12" s="32">
        <v>0</v>
      </c>
      <c r="AE12" s="32">
        <f t="shared" si="17"/>
        <v>0</v>
      </c>
      <c r="AF12" s="50">
        <v>0</v>
      </c>
      <c r="AG12" s="32">
        <f t="shared" si="17"/>
        <v>0</v>
      </c>
      <c r="AH12" s="32">
        <v>1532189</v>
      </c>
      <c r="AI12" s="32">
        <f t="shared" si="2"/>
        <v>35.95843698662286</v>
      </c>
      <c r="AJ12" s="50">
        <v>0</v>
      </c>
      <c r="AK12" s="32">
        <f t="shared" si="3"/>
        <v>0</v>
      </c>
      <c r="AL12" s="32">
        <v>0</v>
      </c>
      <c r="AM12" s="32">
        <f t="shared" si="4"/>
        <v>0</v>
      </c>
      <c r="AN12" s="50">
        <v>0</v>
      </c>
      <c r="AO12" s="32">
        <f t="shared" si="5"/>
        <v>0</v>
      </c>
      <c r="AP12" s="32">
        <v>0</v>
      </c>
      <c r="AQ12" s="32">
        <f t="shared" si="18"/>
        <v>0</v>
      </c>
      <c r="AR12" s="57">
        <f t="shared" si="6"/>
        <v>3457675</v>
      </c>
      <c r="AS12" s="32">
        <f t="shared" si="19"/>
        <v>81.14703121333021</v>
      </c>
    </row>
    <row r="13" spans="1:45" ht="12.75">
      <c r="A13" s="21">
        <v>10</v>
      </c>
      <c r="B13" s="66" t="s">
        <v>160</v>
      </c>
      <c r="C13" s="40">
        <v>32685</v>
      </c>
      <c r="D13" s="30">
        <v>48783</v>
      </c>
      <c r="E13" s="30">
        <f t="shared" si="7"/>
        <v>1.492519504359798</v>
      </c>
      <c r="F13" s="30">
        <v>0</v>
      </c>
      <c r="G13" s="30">
        <f t="shared" si="8"/>
        <v>0</v>
      </c>
      <c r="H13" s="51">
        <v>1022606</v>
      </c>
      <c r="I13" s="30">
        <f t="shared" si="9"/>
        <v>31.286706440263117</v>
      </c>
      <c r="J13" s="30">
        <v>1131995</v>
      </c>
      <c r="K13" s="30">
        <f t="shared" si="10"/>
        <v>34.6334710111672</v>
      </c>
      <c r="L13" s="51">
        <v>725887</v>
      </c>
      <c r="M13" s="30">
        <f t="shared" si="11"/>
        <v>22.208566620774054</v>
      </c>
      <c r="N13" s="30">
        <v>41099</v>
      </c>
      <c r="O13" s="30">
        <f t="shared" si="12"/>
        <v>1.257426954260364</v>
      </c>
      <c r="P13" s="51">
        <v>3742</v>
      </c>
      <c r="Q13" s="30">
        <f t="shared" si="13"/>
        <v>0.1144867676304115</v>
      </c>
      <c r="R13" s="30">
        <v>0</v>
      </c>
      <c r="S13" s="30">
        <f t="shared" si="14"/>
        <v>0</v>
      </c>
      <c r="T13" s="51">
        <v>1229153</v>
      </c>
      <c r="U13" s="30">
        <f t="shared" si="14"/>
        <v>37.60602722961603</v>
      </c>
      <c r="V13" s="30">
        <v>10251</v>
      </c>
      <c r="W13" s="30">
        <f t="shared" si="0"/>
        <v>0.31363010555300597</v>
      </c>
      <c r="X13" s="51">
        <v>0</v>
      </c>
      <c r="Y13" s="30">
        <f t="shared" si="1"/>
        <v>0</v>
      </c>
      <c r="Z13" s="30">
        <v>0</v>
      </c>
      <c r="AA13" s="30">
        <f t="shared" si="15"/>
        <v>0</v>
      </c>
      <c r="AB13" s="51">
        <v>134</v>
      </c>
      <c r="AC13" s="30">
        <f t="shared" si="16"/>
        <v>0.004099739941869359</v>
      </c>
      <c r="AD13" s="30">
        <v>0</v>
      </c>
      <c r="AE13" s="30">
        <f t="shared" si="17"/>
        <v>0</v>
      </c>
      <c r="AF13" s="51">
        <v>0</v>
      </c>
      <c r="AG13" s="30">
        <f t="shared" si="17"/>
        <v>0</v>
      </c>
      <c r="AH13" s="30">
        <v>1588697</v>
      </c>
      <c r="AI13" s="30">
        <f t="shared" si="2"/>
        <v>48.60630258528377</v>
      </c>
      <c r="AJ13" s="51">
        <v>0</v>
      </c>
      <c r="AK13" s="30">
        <f t="shared" si="3"/>
        <v>0</v>
      </c>
      <c r="AL13" s="30">
        <v>76404</v>
      </c>
      <c r="AM13" s="30">
        <f t="shared" si="4"/>
        <v>2.337586048646168</v>
      </c>
      <c r="AN13" s="51">
        <v>0</v>
      </c>
      <c r="AO13" s="30">
        <f t="shared" si="5"/>
        <v>0</v>
      </c>
      <c r="AP13" s="30">
        <v>0</v>
      </c>
      <c r="AQ13" s="30">
        <f t="shared" si="18"/>
        <v>0</v>
      </c>
      <c r="AR13" s="58">
        <f t="shared" si="6"/>
        <v>5878751</v>
      </c>
      <c r="AS13" s="30">
        <f t="shared" si="19"/>
        <v>179.86082300749578</v>
      </c>
    </row>
    <row r="14" spans="1:45" ht="12.75">
      <c r="A14" s="45">
        <v>11</v>
      </c>
      <c r="B14" s="65" t="s">
        <v>52</v>
      </c>
      <c r="C14" s="42">
        <v>1715</v>
      </c>
      <c r="D14" s="36">
        <v>0</v>
      </c>
      <c r="E14" s="36">
        <f t="shared" si="7"/>
        <v>0</v>
      </c>
      <c r="F14" s="36">
        <v>0</v>
      </c>
      <c r="G14" s="36">
        <f t="shared" si="8"/>
        <v>0</v>
      </c>
      <c r="H14" s="49">
        <v>25383</v>
      </c>
      <c r="I14" s="36">
        <f t="shared" si="9"/>
        <v>14.800583090379009</v>
      </c>
      <c r="J14" s="36">
        <v>68598</v>
      </c>
      <c r="K14" s="36">
        <f t="shared" si="10"/>
        <v>39.99883381924198</v>
      </c>
      <c r="L14" s="49">
        <v>50752</v>
      </c>
      <c r="M14" s="36">
        <f t="shared" si="11"/>
        <v>29.593002915451894</v>
      </c>
      <c r="N14" s="36">
        <v>3470</v>
      </c>
      <c r="O14" s="36">
        <f t="shared" si="12"/>
        <v>2.0233236151603498</v>
      </c>
      <c r="P14" s="49">
        <v>1010</v>
      </c>
      <c r="Q14" s="36">
        <f t="shared" si="13"/>
        <v>0.5889212827988338</v>
      </c>
      <c r="R14" s="36">
        <v>0</v>
      </c>
      <c r="S14" s="36">
        <f t="shared" si="14"/>
        <v>0</v>
      </c>
      <c r="T14" s="49">
        <v>40822</v>
      </c>
      <c r="U14" s="36">
        <f t="shared" si="14"/>
        <v>23.802915451895043</v>
      </c>
      <c r="V14" s="36">
        <v>7741</v>
      </c>
      <c r="W14" s="36">
        <f t="shared" si="0"/>
        <v>4.513702623906705</v>
      </c>
      <c r="X14" s="49">
        <v>0</v>
      </c>
      <c r="Y14" s="36">
        <f t="shared" si="1"/>
        <v>0</v>
      </c>
      <c r="Z14" s="36">
        <v>0</v>
      </c>
      <c r="AA14" s="36">
        <f t="shared" si="15"/>
        <v>0</v>
      </c>
      <c r="AB14" s="49">
        <v>0</v>
      </c>
      <c r="AC14" s="36">
        <f t="shared" si="16"/>
        <v>0</v>
      </c>
      <c r="AD14" s="36">
        <v>0</v>
      </c>
      <c r="AE14" s="36">
        <f t="shared" si="17"/>
        <v>0</v>
      </c>
      <c r="AF14" s="49">
        <v>0</v>
      </c>
      <c r="AG14" s="36">
        <f t="shared" si="17"/>
        <v>0</v>
      </c>
      <c r="AH14" s="36">
        <v>105729</v>
      </c>
      <c r="AI14" s="36">
        <f t="shared" si="2"/>
        <v>61.649562682215745</v>
      </c>
      <c r="AJ14" s="49">
        <v>0</v>
      </c>
      <c r="AK14" s="36">
        <f t="shared" si="3"/>
        <v>0</v>
      </c>
      <c r="AL14" s="36">
        <v>0</v>
      </c>
      <c r="AM14" s="36">
        <f t="shared" si="4"/>
        <v>0</v>
      </c>
      <c r="AN14" s="49">
        <v>0</v>
      </c>
      <c r="AO14" s="36">
        <f t="shared" si="5"/>
        <v>0</v>
      </c>
      <c r="AP14" s="36">
        <v>0</v>
      </c>
      <c r="AQ14" s="36">
        <f t="shared" si="18"/>
        <v>0</v>
      </c>
      <c r="AR14" s="56">
        <f t="shared" si="6"/>
        <v>303505</v>
      </c>
      <c r="AS14" s="36">
        <f t="shared" si="19"/>
        <v>176.97084548104957</v>
      </c>
    </row>
    <row r="15" spans="1:45" ht="12.75">
      <c r="A15" s="20">
        <v>12</v>
      </c>
      <c r="B15" s="64" t="s">
        <v>161</v>
      </c>
      <c r="C15" s="44">
        <v>1311</v>
      </c>
      <c r="D15" s="32">
        <v>70</v>
      </c>
      <c r="E15" s="32">
        <f t="shared" si="7"/>
        <v>0.05339435545385202</v>
      </c>
      <c r="F15" s="32">
        <v>0</v>
      </c>
      <c r="G15" s="32">
        <f t="shared" si="8"/>
        <v>0</v>
      </c>
      <c r="H15" s="50">
        <v>17003</v>
      </c>
      <c r="I15" s="32">
        <f t="shared" si="9"/>
        <v>12.969488939740655</v>
      </c>
      <c r="J15" s="32">
        <v>829134</v>
      </c>
      <c r="K15" s="32">
        <f t="shared" si="10"/>
        <v>632.4439359267734</v>
      </c>
      <c r="L15" s="50">
        <v>36201</v>
      </c>
      <c r="M15" s="32">
        <f t="shared" si="11"/>
        <v>27.613272311212814</v>
      </c>
      <c r="N15" s="32">
        <v>6275</v>
      </c>
      <c r="O15" s="32">
        <f t="shared" si="12"/>
        <v>4.786422578184592</v>
      </c>
      <c r="P15" s="50">
        <v>1292</v>
      </c>
      <c r="Q15" s="32">
        <f t="shared" si="13"/>
        <v>0.9855072463768116</v>
      </c>
      <c r="R15" s="32">
        <v>0</v>
      </c>
      <c r="S15" s="32">
        <f t="shared" si="14"/>
        <v>0</v>
      </c>
      <c r="T15" s="50">
        <v>91477</v>
      </c>
      <c r="U15" s="32">
        <f t="shared" si="14"/>
        <v>69.7765064836003</v>
      </c>
      <c r="V15" s="32">
        <v>15404</v>
      </c>
      <c r="W15" s="32">
        <f t="shared" si="0"/>
        <v>11.749809305873379</v>
      </c>
      <c r="X15" s="50">
        <v>0</v>
      </c>
      <c r="Y15" s="32">
        <f t="shared" si="1"/>
        <v>0</v>
      </c>
      <c r="Z15" s="32">
        <v>106109</v>
      </c>
      <c r="AA15" s="32">
        <f t="shared" si="15"/>
        <v>80.93745232646835</v>
      </c>
      <c r="AB15" s="50">
        <v>0</v>
      </c>
      <c r="AC15" s="32">
        <f t="shared" si="16"/>
        <v>0</v>
      </c>
      <c r="AD15" s="32">
        <v>0</v>
      </c>
      <c r="AE15" s="32">
        <f t="shared" si="17"/>
        <v>0</v>
      </c>
      <c r="AF15" s="50">
        <v>0</v>
      </c>
      <c r="AG15" s="32">
        <f t="shared" si="17"/>
        <v>0</v>
      </c>
      <c r="AH15" s="32">
        <v>156384</v>
      </c>
      <c r="AI15" s="32">
        <f t="shared" si="2"/>
        <v>119.28604118993135</v>
      </c>
      <c r="AJ15" s="50">
        <v>0</v>
      </c>
      <c r="AK15" s="32">
        <f t="shared" si="3"/>
        <v>0</v>
      </c>
      <c r="AL15" s="32">
        <v>0</v>
      </c>
      <c r="AM15" s="32">
        <f t="shared" si="4"/>
        <v>0</v>
      </c>
      <c r="AN15" s="50">
        <v>0</v>
      </c>
      <c r="AO15" s="32">
        <f t="shared" si="5"/>
        <v>0</v>
      </c>
      <c r="AP15" s="32">
        <v>0</v>
      </c>
      <c r="AQ15" s="32">
        <f t="shared" si="18"/>
        <v>0</v>
      </c>
      <c r="AR15" s="57">
        <f t="shared" si="6"/>
        <v>1259349</v>
      </c>
      <c r="AS15" s="32">
        <f t="shared" si="19"/>
        <v>960.6018306636156</v>
      </c>
    </row>
    <row r="16" spans="1:45" ht="12.75">
      <c r="A16" s="20">
        <v>13</v>
      </c>
      <c r="B16" s="64" t="s">
        <v>53</v>
      </c>
      <c r="C16" s="44">
        <v>1674</v>
      </c>
      <c r="D16" s="32">
        <v>662</v>
      </c>
      <c r="E16" s="32">
        <f t="shared" si="7"/>
        <v>0.3954599761051374</v>
      </c>
      <c r="F16" s="32">
        <v>357</v>
      </c>
      <c r="G16" s="32">
        <f t="shared" si="8"/>
        <v>0.2132616487455197</v>
      </c>
      <c r="H16" s="50">
        <v>26851</v>
      </c>
      <c r="I16" s="32">
        <f t="shared" si="9"/>
        <v>16.040023894862603</v>
      </c>
      <c r="J16" s="32">
        <v>67728</v>
      </c>
      <c r="K16" s="32">
        <f t="shared" si="10"/>
        <v>40.458781362007166</v>
      </c>
      <c r="L16" s="50">
        <v>14164</v>
      </c>
      <c r="M16" s="32">
        <f t="shared" si="11"/>
        <v>8.461170848267622</v>
      </c>
      <c r="N16" s="32">
        <v>7898</v>
      </c>
      <c r="O16" s="32">
        <f t="shared" si="12"/>
        <v>4.718040621266428</v>
      </c>
      <c r="P16" s="50">
        <v>1789</v>
      </c>
      <c r="Q16" s="32">
        <f t="shared" si="13"/>
        <v>1.0686977299880525</v>
      </c>
      <c r="R16" s="32">
        <v>0</v>
      </c>
      <c r="S16" s="32">
        <f t="shared" si="14"/>
        <v>0</v>
      </c>
      <c r="T16" s="50">
        <v>28319</v>
      </c>
      <c r="U16" s="32">
        <f t="shared" si="14"/>
        <v>16.916965352449225</v>
      </c>
      <c r="V16" s="32">
        <v>6782</v>
      </c>
      <c r="W16" s="32">
        <f t="shared" si="0"/>
        <v>4.051373954599761</v>
      </c>
      <c r="X16" s="50">
        <v>0</v>
      </c>
      <c r="Y16" s="32">
        <f t="shared" si="1"/>
        <v>0</v>
      </c>
      <c r="Z16" s="32">
        <v>0</v>
      </c>
      <c r="AA16" s="32">
        <f t="shared" si="15"/>
        <v>0</v>
      </c>
      <c r="AB16" s="50">
        <v>0</v>
      </c>
      <c r="AC16" s="32">
        <f t="shared" si="16"/>
        <v>0</v>
      </c>
      <c r="AD16" s="32">
        <v>0</v>
      </c>
      <c r="AE16" s="32">
        <f t="shared" si="17"/>
        <v>0</v>
      </c>
      <c r="AF16" s="50">
        <v>0</v>
      </c>
      <c r="AG16" s="32">
        <f t="shared" si="17"/>
        <v>0</v>
      </c>
      <c r="AH16" s="32">
        <v>153230</v>
      </c>
      <c r="AI16" s="32">
        <f t="shared" si="2"/>
        <v>91.53524492234169</v>
      </c>
      <c r="AJ16" s="50">
        <v>364392</v>
      </c>
      <c r="AK16" s="32">
        <f t="shared" si="3"/>
        <v>217.67741935483872</v>
      </c>
      <c r="AL16" s="32">
        <v>0</v>
      </c>
      <c r="AM16" s="32">
        <f t="shared" si="4"/>
        <v>0</v>
      </c>
      <c r="AN16" s="50">
        <v>0</v>
      </c>
      <c r="AO16" s="32">
        <f t="shared" si="5"/>
        <v>0</v>
      </c>
      <c r="AP16" s="32">
        <v>0</v>
      </c>
      <c r="AQ16" s="32">
        <f t="shared" si="18"/>
        <v>0</v>
      </c>
      <c r="AR16" s="57">
        <f t="shared" si="6"/>
        <v>672172</v>
      </c>
      <c r="AS16" s="32">
        <f t="shared" si="19"/>
        <v>401.5364396654719</v>
      </c>
    </row>
    <row r="17" spans="1:45" ht="12.75">
      <c r="A17" s="20">
        <v>14</v>
      </c>
      <c r="B17" s="64" t="s">
        <v>54</v>
      </c>
      <c r="C17" s="44">
        <v>2349</v>
      </c>
      <c r="D17" s="32">
        <v>235</v>
      </c>
      <c r="E17" s="32">
        <f t="shared" si="7"/>
        <v>0.10004257130693912</v>
      </c>
      <c r="F17" s="32">
        <v>0</v>
      </c>
      <c r="G17" s="32">
        <f t="shared" si="8"/>
        <v>0</v>
      </c>
      <c r="H17" s="50">
        <v>108034</v>
      </c>
      <c r="I17" s="32">
        <f t="shared" si="9"/>
        <v>45.99148573861218</v>
      </c>
      <c r="J17" s="32">
        <v>4192</v>
      </c>
      <c r="K17" s="32">
        <f t="shared" si="10"/>
        <v>1.7845891868880375</v>
      </c>
      <c r="L17" s="50">
        <v>27386</v>
      </c>
      <c r="M17" s="32">
        <f t="shared" si="11"/>
        <v>11.658578118348233</v>
      </c>
      <c r="N17" s="32">
        <v>627</v>
      </c>
      <c r="O17" s="32">
        <f t="shared" si="12"/>
        <v>0.2669220945083014</v>
      </c>
      <c r="P17" s="50">
        <v>0</v>
      </c>
      <c r="Q17" s="32">
        <f t="shared" si="13"/>
        <v>0</v>
      </c>
      <c r="R17" s="32">
        <v>0</v>
      </c>
      <c r="S17" s="32">
        <f t="shared" si="14"/>
        <v>0</v>
      </c>
      <c r="T17" s="50">
        <v>71759</v>
      </c>
      <c r="U17" s="32">
        <f t="shared" si="14"/>
        <v>30.548744146445294</v>
      </c>
      <c r="V17" s="32">
        <v>6559</v>
      </c>
      <c r="W17" s="32">
        <f t="shared" si="0"/>
        <v>2.7922520221370797</v>
      </c>
      <c r="X17" s="50">
        <v>4697</v>
      </c>
      <c r="Y17" s="32">
        <f t="shared" si="1"/>
        <v>1.9995742869306088</v>
      </c>
      <c r="Z17" s="32">
        <v>135</v>
      </c>
      <c r="AA17" s="32">
        <f t="shared" si="15"/>
        <v>0.05747126436781609</v>
      </c>
      <c r="AB17" s="50">
        <v>0</v>
      </c>
      <c r="AC17" s="32">
        <f t="shared" si="16"/>
        <v>0</v>
      </c>
      <c r="AD17" s="32">
        <v>0</v>
      </c>
      <c r="AE17" s="32">
        <f t="shared" si="17"/>
        <v>0</v>
      </c>
      <c r="AF17" s="50">
        <v>0</v>
      </c>
      <c r="AG17" s="32">
        <f t="shared" si="17"/>
        <v>0</v>
      </c>
      <c r="AH17" s="32">
        <v>129780</v>
      </c>
      <c r="AI17" s="32">
        <f t="shared" si="2"/>
        <v>55.24904214559387</v>
      </c>
      <c r="AJ17" s="50">
        <v>0</v>
      </c>
      <c r="AK17" s="32">
        <f t="shared" si="3"/>
        <v>0</v>
      </c>
      <c r="AL17" s="32">
        <v>0</v>
      </c>
      <c r="AM17" s="32">
        <f t="shared" si="4"/>
        <v>0</v>
      </c>
      <c r="AN17" s="50">
        <v>0</v>
      </c>
      <c r="AO17" s="32">
        <f t="shared" si="5"/>
        <v>0</v>
      </c>
      <c r="AP17" s="32">
        <v>0</v>
      </c>
      <c r="AQ17" s="32">
        <f t="shared" si="18"/>
        <v>0</v>
      </c>
      <c r="AR17" s="57">
        <f t="shared" si="6"/>
        <v>353404</v>
      </c>
      <c r="AS17" s="32">
        <f t="shared" si="19"/>
        <v>150.44870157513836</v>
      </c>
    </row>
    <row r="18" spans="1:45" ht="12.75">
      <c r="A18" s="21">
        <v>15</v>
      </c>
      <c r="B18" s="66" t="s">
        <v>55</v>
      </c>
      <c r="C18" s="40">
        <v>3906</v>
      </c>
      <c r="D18" s="30">
        <v>2204</v>
      </c>
      <c r="E18" s="30">
        <f t="shared" si="7"/>
        <v>0.5642601126472094</v>
      </c>
      <c r="F18" s="30">
        <v>1747</v>
      </c>
      <c r="G18" s="30">
        <f t="shared" si="8"/>
        <v>0.4472606246799795</v>
      </c>
      <c r="H18" s="51">
        <v>82726</v>
      </c>
      <c r="I18" s="30">
        <f t="shared" si="9"/>
        <v>21.17921146953405</v>
      </c>
      <c r="J18" s="30">
        <v>107086</v>
      </c>
      <c r="K18" s="30">
        <f t="shared" si="10"/>
        <v>27.415770609318997</v>
      </c>
      <c r="L18" s="51">
        <v>35917</v>
      </c>
      <c r="M18" s="30">
        <f t="shared" si="11"/>
        <v>9.195340501792115</v>
      </c>
      <c r="N18" s="30">
        <v>2446</v>
      </c>
      <c r="O18" s="30">
        <f t="shared" si="12"/>
        <v>0.626216077828981</v>
      </c>
      <c r="P18" s="51">
        <v>0</v>
      </c>
      <c r="Q18" s="30">
        <f t="shared" si="13"/>
        <v>0</v>
      </c>
      <c r="R18" s="30">
        <v>0</v>
      </c>
      <c r="S18" s="30">
        <f t="shared" si="14"/>
        <v>0</v>
      </c>
      <c r="T18" s="51">
        <v>50743</v>
      </c>
      <c r="U18" s="30">
        <f t="shared" si="14"/>
        <v>12.991039426523297</v>
      </c>
      <c r="V18" s="30">
        <v>5806</v>
      </c>
      <c r="W18" s="30">
        <f t="shared" si="0"/>
        <v>1.486431131592422</v>
      </c>
      <c r="X18" s="51">
        <v>0</v>
      </c>
      <c r="Y18" s="30">
        <f t="shared" si="1"/>
        <v>0</v>
      </c>
      <c r="Z18" s="30">
        <v>14412</v>
      </c>
      <c r="AA18" s="30">
        <f t="shared" si="15"/>
        <v>3.6897081413210446</v>
      </c>
      <c r="AB18" s="51">
        <v>4699</v>
      </c>
      <c r="AC18" s="30">
        <f t="shared" si="16"/>
        <v>1.203020993343574</v>
      </c>
      <c r="AD18" s="30">
        <v>0</v>
      </c>
      <c r="AE18" s="30">
        <f t="shared" si="17"/>
        <v>0</v>
      </c>
      <c r="AF18" s="51">
        <v>6000</v>
      </c>
      <c r="AG18" s="30">
        <f t="shared" si="17"/>
        <v>1.5360983102918586</v>
      </c>
      <c r="AH18" s="30">
        <v>184701</v>
      </c>
      <c r="AI18" s="30">
        <f t="shared" si="2"/>
        <v>47.28648233486943</v>
      </c>
      <c r="AJ18" s="51">
        <v>158354</v>
      </c>
      <c r="AK18" s="30">
        <f t="shared" si="3"/>
        <v>40.541218637992834</v>
      </c>
      <c r="AL18" s="30">
        <v>0</v>
      </c>
      <c r="AM18" s="30">
        <f t="shared" si="4"/>
        <v>0</v>
      </c>
      <c r="AN18" s="51">
        <v>0</v>
      </c>
      <c r="AO18" s="30">
        <f t="shared" si="5"/>
        <v>0</v>
      </c>
      <c r="AP18" s="30">
        <v>0</v>
      </c>
      <c r="AQ18" s="30">
        <f t="shared" si="18"/>
        <v>0</v>
      </c>
      <c r="AR18" s="58">
        <f t="shared" si="6"/>
        <v>656841</v>
      </c>
      <c r="AS18" s="30">
        <f t="shared" si="19"/>
        <v>168.16205837173578</v>
      </c>
    </row>
    <row r="19" spans="1:45" ht="12.75">
      <c r="A19" s="45">
        <v>16</v>
      </c>
      <c r="B19" s="65" t="s">
        <v>56</v>
      </c>
      <c r="C19" s="42">
        <v>4841</v>
      </c>
      <c r="D19" s="36">
        <v>5720</v>
      </c>
      <c r="E19" s="36">
        <f t="shared" si="7"/>
        <v>1.181574054947325</v>
      </c>
      <c r="F19" s="36">
        <v>0</v>
      </c>
      <c r="G19" s="36">
        <f t="shared" si="8"/>
        <v>0</v>
      </c>
      <c r="H19" s="49">
        <v>68766</v>
      </c>
      <c r="I19" s="36">
        <f t="shared" si="9"/>
        <v>14.204916339599256</v>
      </c>
      <c r="J19" s="36">
        <v>142976</v>
      </c>
      <c r="K19" s="36">
        <f t="shared" si="10"/>
        <v>29.534393720305722</v>
      </c>
      <c r="L19" s="49">
        <v>76140</v>
      </c>
      <c r="M19" s="36">
        <f t="shared" si="11"/>
        <v>15.728155339805825</v>
      </c>
      <c r="N19" s="36">
        <v>19311</v>
      </c>
      <c r="O19" s="36">
        <f t="shared" si="12"/>
        <v>3.989051848791572</v>
      </c>
      <c r="P19" s="49">
        <v>3178</v>
      </c>
      <c r="Q19" s="36">
        <f t="shared" si="13"/>
        <v>0.6564759347242305</v>
      </c>
      <c r="R19" s="36">
        <v>0</v>
      </c>
      <c r="S19" s="36">
        <f t="shared" si="14"/>
        <v>0</v>
      </c>
      <c r="T19" s="49">
        <v>112173</v>
      </c>
      <c r="U19" s="36">
        <f t="shared" si="14"/>
        <v>23.1714521793018</v>
      </c>
      <c r="V19" s="36">
        <v>1544</v>
      </c>
      <c r="W19" s="36">
        <f t="shared" si="0"/>
        <v>0.3189423672794877</v>
      </c>
      <c r="X19" s="49">
        <v>2680</v>
      </c>
      <c r="Y19" s="36">
        <f t="shared" si="1"/>
        <v>0.5536046271431523</v>
      </c>
      <c r="Z19" s="36">
        <v>0</v>
      </c>
      <c r="AA19" s="36">
        <f t="shared" si="15"/>
        <v>0</v>
      </c>
      <c r="AB19" s="49">
        <v>0</v>
      </c>
      <c r="AC19" s="36">
        <f t="shared" si="16"/>
        <v>0</v>
      </c>
      <c r="AD19" s="36">
        <v>0</v>
      </c>
      <c r="AE19" s="36">
        <f t="shared" si="17"/>
        <v>0</v>
      </c>
      <c r="AF19" s="49">
        <v>1502</v>
      </c>
      <c r="AG19" s="36">
        <f t="shared" si="17"/>
        <v>0.31026647386903533</v>
      </c>
      <c r="AH19" s="36">
        <v>595002</v>
      </c>
      <c r="AI19" s="36">
        <f t="shared" si="2"/>
        <v>122.90890311919026</v>
      </c>
      <c r="AJ19" s="49">
        <v>422251</v>
      </c>
      <c r="AK19" s="36">
        <f t="shared" si="3"/>
        <v>87.22392067754596</v>
      </c>
      <c r="AL19" s="36">
        <v>0</v>
      </c>
      <c r="AM19" s="36">
        <f t="shared" si="4"/>
        <v>0</v>
      </c>
      <c r="AN19" s="49">
        <v>0</v>
      </c>
      <c r="AO19" s="36">
        <f t="shared" si="5"/>
        <v>0</v>
      </c>
      <c r="AP19" s="36">
        <v>0</v>
      </c>
      <c r="AQ19" s="36">
        <f t="shared" si="18"/>
        <v>0</v>
      </c>
      <c r="AR19" s="56">
        <f t="shared" si="6"/>
        <v>1451243</v>
      </c>
      <c r="AS19" s="36">
        <f t="shared" si="19"/>
        <v>299.78165668250364</v>
      </c>
    </row>
    <row r="20" spans="1:45" ht="12.75">
      <c r="A20" s="20">
        <v>17</v>
      </c>
      <c r="B20" s="64" t="s">
        <v>57</v>
      </c>
      <c r="C20" s="44">
        <v>43925</v>
      </c>
      <c r="D20" s="32">
        <v>1349</v>
      </c>
      <c r="E20" s="32">
        <f t="shared" si="7"/>
        <v>0.03071143995446784</v>
      </c>
      <c r="F20" s="32">
        <v>484390</v>
      </c>
      <c r="G20" s="32">
        <f t="shared" si="8"/>
        <v>11.02766078542971</v>
      </c>
      <c r="H20" s="50">
        <v>3414690</v>
      </c>
      <c r="I20" s="32">
        <f t="shared" si="9"/>
        <v>77.73910073989755</v>
      </c>
      <c r="J20" s="32">
        <v>395423</v>
      </c>
      <c r="K20" s="32">
        <f t="shared" si="10"/>
        <v>9.00223107569721</v>
      </c>
      <c r="L20" s="50">
        <v>395986</v>
      </c>
      <c r="M20" s="32">
        <f t="shared" si="11"/>
        <v>9.015048377916903</v>
      </c>
      <c r="N20" s="32">
        <v>47500</v>
      </c>
      <c r="O20" s="32">
        <f t="shared" si="12"/>
        <v>1.0813887307911212</v>
      </c>
      <c r="P20" s="50">
        <v>26000</v>
      </c>
      <c r="Q20" s="32">
        <f t="shared" si="13"/>
        <v>0.5919180421172453</v>
      </c>
      <c r="R20" s="32">
        <v>0</v>
      </c>
      <c r="S20" s="32">
        <f t="shared" si="14"/>
        <v>0</v>
      </c>
      <c r="T20" s="50">
        <v>1474756</v>
      </c>
      <c r="U20" s="32">
        <f t="shared" si="14"/>
        <v>33.5744109277177</v>
      </c>
      <c r="V20" s="32">
        <v>300755</v>
      </c>
      <c r="W20" s="32">
        <f t="shared" si="0"/>
        <v>6.847011952191235</v>
      </c>
      <c r="X20" s="50">
        <v>415426</v>
      </c>
      <c r="Y20" s="32">
        <f t="shared" si="1"/>
        <v>9.457620944792259</v>
      </c>
      <c r="Z20" s="32">
        <v>27053</v>
      </c>
      <c r="AA20" s="32">
        <f t="shared" si="15"/>
        <v>0.6158907228229937</v>
      </c>
      <c r="AB20" s="50">
        <v>50842</v>
      </c>
      <c r="AC20" s="32">
        <f t="shared" si="16"/>
        <v>1.1574729652817302</v>
      </c>
      <c r="AD20" s="32">
        <v>95104</v>
      </c>
      <c r="AE20" s="32">
        <f t="shared" si="17"/>
        <v>2.1651451337507113</v>
      </c>
      <c r="AF20" s="50">
        <v>20400</v>
      </c>
      <c r="AG20" s="32">
        <f t="shared" si="17"/>
        <v>0.46442800227660785</v>
      </c>
      <c r="AH20" s="32">
        <v>2439328</v>
      </c>
      <c r="AI20" s="32">
        <f t="shared" si="2"/>
        <v>55.533932840068296</v>
      </c>
      <c r="AJ20" s="50">
        <v>96218</v>
      </c>
      <c r="AK20" s="32">
        <f t="shared" si="3"/>
        <v>2.190506545247581</v>
      </c>
      <c r="AL20" s="32">
        <v>178018</v>
      </c>
      <c r="AM20" s="32">
        <f t="shared" si="4"/>
        <v>4.0527717700626065</v>
      </c>
      <c r="AN20" s="50">
        <v>0</v>
      </c>
      <c r="AO20" s="32">
        <f t="shared" si="5"/>
        <v>0</v>
      </c>
      <c r="AP20" s="32">
        <v>0</v>
      </c>
      <c r="AQ20" s="32">
        <f t="shared" si="18"/>
        <v>0</v>
      </c>
      <c r="AR20" s="57">
        <f t="shared" si="6"/>
        <v>9863238</v>
      </c>
      <c r="AS20" s="32">
        <f t="shared" si="19"/>
        <v>224.54725099601595</v>
      </c>
    </row>
    <row r="21" spans="1:45" ht="12.75">
      <c r="A21" s="20">
        <v>18</v>
      </c>
      <c r="B21" s="64" t="s">
        <v>58</v>
      </c>
      <c r="C21" s="44">
        <v>1410</v>
      </c>
      <c r="D21" s="32">
        <v>0</v>
      </c>
      <c r="E21" s="32">
        <f t="shared" si="7"/>
        <v>0</v>
      </c>
      <c r="F21" s="32">
        <v>0</v>
      </c>
      <c r="G21" s="32">
        <f t="shared" si="8"/>
        <v>0</v>
      </c>
      <c r="H21" s="50">
        <v>51676</v>
      </c>
      <c r="I21" s="32">
        <f t="shared" si="9"/>
        <v>36.64964539007092</v>
      </c>
      <c r="J21" s="32">
        <v>62077</v>
      </c>
      <c r="K21" s="32">
        <f t="shared" si="10"/>
        <v>44.02624113475177</v>
      </c>
      <c r="L21" s="50">
        <v>19936</v>
      </c>
      <c r="M21" s="32">
        <f t="shared" si="11"/>
        <v>14.139007092198582</v>
      </c>
      <c r="N21" s="32">
        <v>9000</v>
      </c>
      <c r="O21" s="32">
        <f t="shared" si="12"/>
        <v>6.382978723404255</v>
      </c>
      <c r="P21" s="50">
        <v>7167</v>
      </c>
      <c r="Q21" s="32">
        <f t="shared" si="13"/>
        <v>5.082978723404255</v>
      </c>
      <c r="R21" s="32">
        <v>0</v>
      </c>
      <c r="S21" s="32">
        <f t="shared" si="14"/>
        <v>0</v>
      </c>
      <c r="T21" s="50">
        <v>128486</v>
      </c>
      <c r="U21" s="32">
        <f t="shared" si="14"/>
        <v>91.12482269503546</v>
      </c>
      <c r="V21" s="32">
        <v>7146</v>
      </c>
      <c r="W21" s="32">
        <f t="shared" si="0"/>
        <v>5.068085106382979</v>
      </c>
      <c r="X21" s="50">
        <v>1996</v>
      </c>
      <c r="Y21" s="32">
        <f t="shared" si="1"/>
        <v>1.4156028368794327</v>
      </c>
      <c r="Z21" s="32">
        <v>0</v>
      </c>
      <c r="AA21" s="32">
        <f t="shared" si="15"/>
        <v>0</v>
      </c>
      <c r="AB21" s="50">
        <v>2444</v>
      </c>
      <c r="AC21" s="32">
        <f t="shared" si="16"/>
        <v>1.7333333333333334</v>
      </c>
      <c r="AD21" s="32">
        <v>0</v>
      </c>
      <c r="AE21" s="32">
        <f t="shared" si="17"/>
        <v>0</v>
      </c>
      <c r="AF21" s="50">
        <v>276</v>
      </c>
      <c r="AG21" s="32">
        <f t="shared" si="17"/>
        <v>0.19574468085106383</v>
      </c>
      <c r="AH21" s="32">
        <v>204569</v>
      </c>
      <c r="AI21" s="32">
        <f t="shared" si="2"/>
        <v>145.08439716312057</v>
      </c>
      <c r="AJ21" s="50">
        <v>44301</v>
      </c>
      <c r="AK21" s="32">
        <f t="shared" si="3"/>
        <v>31.419148936170213</v>
      </c>
      <c r="AL21" s="32">
        <v>0</v>
      </c>
      <c r="AM21" s="32">
        <f t="shared" si="4"/>
        <v>0</v>
      </c>
      <c r="AN21" s="50">
        <v>0</v>
      </c>
      <c r="AO21" s="32">
        <f t="shared" si="5"/>
        <v>0</v>
      </c>
      <c r="AP21" s="32">
        <v>0</v>
      </c>
      <c r="AQ21" s="32">
        <f t="shared" si="18"/>
        <v>0</v>
      </c>
      <c r="AR21" s="57">
        <f t="shared" si="6"/>
        <v>539074</v>
      </c>
      <c r="AS21" s="32">
        <f t="shared" si="19"/>
        <v>382.32198581560283</v>
      </c>
    </row>
    <row r="22" spans="1:45" ht="12.75">
      <c r="A22" s="20">
        <v>19</v>
      </c>
      <c r="B22" s="64" t="s">
        <v>59</v>
      </c>
      <c r="C22" s="44">
        <v>2228</v>
      </c>
      <c r="D22" s="32">
        <v>0</v>
      </c>
      <c r="E22" s="32">
        <f t="shared" si="7"/>
        <v>0</v>
      </c>
      <c r="F22" s="32">
        <v>0</v>
      </c>
      <c r="G22" s="32">
        <f t="shared" si="8"/>
        <v>0</v>
      </c>
      <c r="H22" s="50">
        <v>180375</v>
      </c>
      <c r="I22" s="32">
        <f t="shared" si="9"/>
        <v>80.95825852782765</v>
      </c>
      <c r="J22" s="32">
        <v>0</v>
      </c>
      <c r="K22" s="32">
        <f t="shared" si="10"/>
        <v>0</v>
      </c>
      <c r="L22" s="50">
        <v>0</v>
      </c>
      <c r="M22" s="32">
        <f t="shared" si="11"/>
        <v>0</v>
      </c>
      <c r="N22" s="32">
        <v>0</v>
      </c>
      <c r="O22" s="32">
        <f t="shared" si="12"/>
        <v>0</v>
      </c>
      <c r="P22" s="50">
        <v>5601</v>
      </c>
      <c r="Q22" s="32">
        <f t="shared" si="13"/>
        <v>2.513913824057451</v>
      </c>
      <c r="R22" s="32">
        <v>0</v>
      </c>
      <c r="S22" s="32">
        <f t="shared" si="14"/>
        <v>0</v>
      </c>
      <c r="T22" s="50">
        <v>41157</v>
      </c>
      <c r="U22" s="32">
        <f t="shared" si="14"/>
        <v>18.47262118491921</v>
      </c>
      <c r="V22" s="32">
        <v>9541</v>
      </c>
      <c r="W22" s="32">
        <f t="shared" si="0"/>
        <v>4.2823159784560145</v>
      </c>
      <c r="X22" s="50">
        <v>0</v>
      </c>
      <c r="Y22" s="32">
        <f t="shared" si="1"/>
        <v>0</v>
      </c>
      <c r="Z22" s="32">
        <v>25466</v>
      </c>
      <c r="AA22" s="32">
        <f t="shared" si="15"/>
        <v>11.429982046678635</v>
      </c>
      <c r="AB22" s="50">
        <v>0</v>
      </c>
      <c r="AC22" s="32">
        <f t="shared" si="16"/>
        <v>0</v>
      </c>
      <c r="AD22" s="32">
        <v>0</v>
      </c>
      <c r="AE22" s="32">
        <f t="shared" si="17"/>
        <v>0</v>
      </c>
      <c r="AF22" s="50">
        <v>1246</v>
      </c>
      <c r="AG22" s="32">
        <f t="shared" si="17"/>
        <v>0.559245960502693</v>
      </c>
      <c r="AH22" s="32">
        <v>150464</v>
      </c>
      <c r="AI22" s="32">
        <f t="shared" si="2"/>
        <v>67.53321364452424</v>
      </c>
      <c r="AJ22" s="50">
        <v>0</v>
      </c>
      <c r="AK22" s="32">
        <f t="shared" si="3"/>
        <v>0</v>
      </c>
      <c r="AL22" s="32">
        <v>0</v>
      </c>
      <c r="AM22" s="32">
        <f t="shared" si="4"/>
        <v>0</v>
      </c>
      <c r="AN22" s="50">
        <v>0</v>
      </c>
      <c r="AO22" s="32">
        <f t="shared" si="5"/>
        <v>0</v>
      </c>
      <c r="AP22" s="32">
        <v>0</v>
      </c>
      <c r="AQ22" s="32">
        <f t="shared" si="18"/>
        <v>0</v>
      </c>
      <c r="AR22" s="57">
        <f t="shared" si="6"/>
        <v>413850</v>
      </c>
      <c r="AS22" s="32">
        <f t="shared" si="19"/>
        <v>185.7495511669659</v>
      </c>
    </row>
    <row r="23" spans="1:45" ht="12.75">
      <c r="A23" s="21">
        <v>20</v>
      </c>
      <c r="B23" s="66" t="s">
        <v>60</v>
      </c>
      <c r="C23" s="40">
        <v>5997</v>
      </c>
      <c r="D23" s="30">
        <v>340</v>
      </c>
      <c r="E23" s="30">
        <f t="shared" si="7"/>
        <v>0.05669501417375354</v>
      </c>
      <c r="F23" s="30">
        <v>0</v>
      </c>
      <c r="G23" s="30">
        <f t="shared" si="8"/>
        <v>0</v>
      </c>
      <c r="H23" s="51">
        <v>144549</v>
      </c>
      <c r="I23" s="30">
        <f t="shared" si="9"/>
        <v>24.103551775887944</v>
      </c>
      <c r="J23" s="30">
        <v>131000</v>
      </c>
      <c r="K23" s="30">
        <f t="shared" si="10"/>
        <v>21.844255461063867</v>
      </c>
      <c r="L23" s="51">
        <v>87337</v>
      </c>
      <c r="M23" s="30">
        <f t="shared" si="11"/>
        <v>14.563448390862098</v>
      </c>
      <c r="N23" s="30">
        <v>8849</v>
      </c>
      <c r="O23" s="30">
        <f t="shared" si="12"/>
        <v>1.4755711188927798</v>
      </c>
      <c r="P23" s="51">
        <v>689</v>
      </c>
      <c r="Q23" s="30">
        <f t="shared" si="13"/>
        <v>0.11489077872269468</v>
      </c>
      <c r="R23" s="30">
        <v>0</v>
      </c>
      <c r="S23" s="30">
        <f t="shared" si="14"/>
        <v>0</v>
      </c>
      <c r="T23" s="51">
        <v>227724</v>
      </c>
      <c r="U23" s="30">
        <f t="shared" si="14"/>
        <v>37.97298649324662</v>
      </c>
      <c r="V23" s="30">
        <v>53298</v>
      </c>
      <c r="W23" s="30">
        <f t="shared" si="0"/>
        <v>8.887443721860931</v>
      </c>
      <c r="X23" s="51">
        <v>7098</v>
      </c>
      <c r="Y23" s="30">
        <f t="shared" si="1"/>
        <v>1.183591795897949</v>
      </c>
      <c r="Z23" s="30">
        <v>14672</v>
      </c>
      <c r="AA23" s="30">
        <f t="shared" si="15"/>
        <v>2.446556611639153</v>
      </c>
      <c r="AB23" s="51">
        <v>8377</v>
      </c>
      <c r="AC23" s="30">
        <f t="shared" si="16"/>
        <v>1.3968650992162748</v>
      </c>
      <c r="AD23" s="30">
        <v>0</v>
      </c>
      <c r="AE23" s="30">
        <f t="shared" si="17"/>
        <v>0</v>
      </c>
      <c r="AF23" s="51">
        <v>0</v>
      </c>
      <c r="AG23" s="30">
        <f t="shared" si="17"/>
        <v>0</v>
      </c>
      <c r="AH23" s="30">
        <v>227578</v>
      </c>
      <c r="AI23" s="30">
        <f t="shared" si="2"/>
        <v>37.948640987160246</v>
      </c>
      <c r="AJ23" s="51">
        <v>239583</v>
      </c>
      <c r="AK23" s="30">
        <f t="shared" si="3"/>
        <v>39.95047523761881</v>
      </c>
      <c r="AL23" s="30">
        <v>146333</v>
      </c>
      <c r="AM23" s="30">
        <f t="shared" si="4"/>
        <v>24.40103385025846</v>
      </c>
      <c r="AN23" s="51">
        <v>0</v>
      </c>
      <c r="AO23" s="30">
        <f t="shared" si="5"/>
        <v>0</v>
      </c>
      <c r="AP23" s="30">
        <v>0</v>
      </c>
      <c r="AQ23" s="30">
        <f t="shared" si="18"/>
        <v>0</v>
      </c>
      <c r="AR23" s="58">
        <f t="shared" si="6"/>
        <v>1297427</v>
      </c>
      <c r="AS23" s="30">
        <f t="shared" si="19"/>
        <v>216.34600633650157</v>
      </c>
    </row>
    <row r="24" spans="1:45" ht="12.75">
      <c r="A24" s="45">
        <v>21</v>
      </c>
      <c r="B24" s="65" t="s">
        <v>61</v>
      </c>
      <c r="C24" s="42">
        <v>3313</v>
      </c>
      <c r="D24" s="36">
        <v>622</v>
      </c>
      <c r="E24" s="36">
        <f t="shared" si="7"/>
        <v>0.1877452460006037</v>
      </c>
      <c r="F24" s="36">
        <v>28711</v>
      </c>
      <c r="G24" s="36">
        <f t="shared" si="8"/>
        <v>8.66616359794748</v>
      </c>
      <c r="H24" s="49">
        <v>107418</v>
      </c>
      <c r="I24" s="36">
        <f t="shared" si="9"/>
        <v>32.42318140658014</v>
      </c>
      <c r="J24" s="36">
        <v>62363</v>
      </c>
      <c r="K24" s="36">
        <f t="shared" si="10"/>
        <v>18.82372472079686</v>
      </c>
      <c r="L24" s="49">
        <v>45808</v>
      </c>
      <c r="M24" s="36">
        <f t="shared" si="11"/>
        <v>13.826743133111982</v>
      </c>
      <c r="N24" s="36">
        <v>500</v>
      </c>
      <c r="O24" s="36">
        <f t="shared" si="12"/>
        <v>0.1509206157561123</v>
      </c>
      <c r="P24" s="49">
        <v>2860</v>
      </c>
      <c r="Q24" s="36">
        <f t="shared" si="13"/>
        <v>0.8632659221249622</v>
      </c>
      <c r="R24" s="36">
        <v>0</v>
      </c>
      <c r="S24" s="36">
        <f t="shared" si="14"/>
        <v>0</v>
      </c>
      <c r="T24" s="49">
        <v>117015</v>
      </c>
      <c r="U24" s="36">
        <f t="shared" si="14"/>
        <v>35.31995170540296</v>
      </c>
      <c r="V24" s="36">
        <v>5612</v>
      </c>
      <c r="W24" s="36">
        <f t="shared" si="0"/>
        <v>1.6939329912466043</v>
      </c>
      <c r="X24" s="49">
        <v>0</v>
      </c>
      <c r="Y24" s="36">
        <f t="shared" si="1"/>
        <v>0</v>
      </c>
      <c r="Z24" s="36">
        <v>5000</v>
      </c>
      <c r="AA24" s="36">
        <f t="shared" si="15"/>
        <v>1.5092061575611229</v>
      </c>
      <c r="AB24" s="49">
        <v>86684</v>
      </c>
      <c r="AC24" s="36">
        <f t="shared" si="16"/>
        <v>26.164805312405676</v>
      </c>
      <c r="AD24" s="36">
        <v>0</v>
      </c>
      <c r="AE24" s="36">
        <f t="shared" si="17"/>
        <v>0</v>
      </c>
      <c r="AF24" s="49">
        <v>0</v>
      </c>
      <c r="AG24" s="36">
        <f t="shared" si="17"/>
        <v>0</v>
      </c>
      <c r="AH24" s="36">
        <v>118644</v>
      </c>
      <c r="AI24" s="36">
        <f t="shared" si="2"/>
        <v>35.811651071536375</v>
      </c>
      <c r="AJ24" s="49">
        <v>251810</v>
      </c>
      <c r="AK24" s="36">
        <f t="shared" si="3"/>
        <v>76.00664050709327</v>
      </c>
      <c r="AL24" s="36">
        <v>78619</v>
      </c>
      <c r="AM24" s="36">
        <f t="shared" si="4"/>
        <v>23.730455780259582</v>
      </c>
      <c r="AN24" s="49">
        <v>0</v>
      </c>
      <c r="AO24" s="36">
        <f t="shared" si="5"/>
        <v>0</v>
      </c>
      <c r="AP24" s="36">
        <v>0</v>
      </c>
      <c r="AQ24" s="36">
        <f t="shared" si="18"/>
        <v>0</v>
      </c>
      <c r="AR24" s="56">
        <f t="shared" si="6"/>
        <v>911666</v>
      </c>
      <c r="AS24" s="36">
        <f t="shared" si="19"/>
        <v>275.1783881678237</v>
      </c>
    </row>
    <row r="25" spans="1:45" ht="12.75">
      <c r="A25" s="20">
        <v>22</v>
      </c>
      <c r="B25" s="64" t="s">
        <v>62</v>
      </c>
      <c r="C25" s="44">
        <v>3457</v>
      </c>
      <c r="D25" s="32">
        <v>0</v>
      </c>
      <c r="E25" s="32">
        <f t="shared" si="7"/>
        <v>0</v>
      </c>
      <c r="F25" s="32">
        <v>0</v>
      </c>
      <c r="G25" s="32">
        <f t="shared" si="8"/>
        <v>0</v>
      </c>
      <c r="H25" s="50">
        <v>46990</v>
      </c>
      <c r="I25" s="32">
        <f t="shared" si="9"/>
        <v>13.592710442580271</v>
      </c>
      <c r="J25" s="32">
        <v>76800</v>
      </c>
      <c r="K25" s="32">
        <f t="shared" si="10"/>
        <v>22.215794041076077</v>
      </c>
      <c r="L25" s="50">
        <v>133662</v>
      </c>
      <c r="M25" s="32">
        <f t="shared" si="11"/>
        <v>38.66415967601967</v>
      </c>
      <c r="N25" s="32">
        <v>13616</v>
      </c>
      <c r="O25" s="32">
        <f t="shared" si="12"/>
        <v>3.9386751518657794</v>
      </c>
      <c r="P25" s="50">
        <v>2651</v>
      </c>
      <c r="Q25" s="32">
        <f t="shared" si="13"/>
        <v>0.7668498698293318</v>
      </c>
      <c r="R25" s="32">
        <v>0</v>
      </c>
      <c r="S25" s="32">
        <f t="shared" si="14"/>
        <v>0</v>
      </c>
      <c r="T25" s="50">
        <v>80384</v>
      </c>
      <c r="U25" s="32">
        <f t="shared" si="14"/>
        <v>23.252531096326294</v>
      </c>
      <c r="V25" s="32">
        <v>10100</v>
      </c>
      <c r="W25" s="32">
        <f t="shared" si="0"/>
        <v>2.9216083309227656</v>
      </c>
      <c r="X25" s="50">
        <v>606</v>
      </c>
      <c r="Y25" s="32">
        <f t="shared" si="1"/>
        <v>0.1752964998553659</v>
      </c>
      <c r="Z25" s="32">
        <v>350</v>
      </c>
      <c r="AA25" s="32">
        <f t="shared" si="15"/>
        <v>0.10124385305177899</v>
      </c>
      <c r="AB25" s="50">
        <v>2423</v>
      </c>
      <c r="AC25" s="32">
        <f t="shared" si="16"/>
        <v>0.7008967312698872</v>
      </c>
      <c r="AD25" s="32">
        <v>0</v>
      </c>
      <c r="AE25" s="32">
        <f t="shared" si="17"/>
        <v>0</v>
      </c>
      <c r="AF25" s="50">
        <v>4122</v>
      </c>
      <c r="AG25" s="32">
        <f t="shared" si="17"/>
        <v>1.1923633207983801</v>
      </c>
      <c r="AH25" s="32">
        <v>233766</v>
      </c>
      <c r="AI25" s="32">
        <f t="shared" si="2"/>
        <v>67.62105872143476</v>
      </c>
      <c r="AJ25" s="50">
        <v>0</v>
      </c>
      <c r="AK25" s="32">
        <f t="shared" si="3"/>
        <v>0</v>
      </c>
      <c r="AL25" s="32">
        <v>0</v>
      </c>
      <c r="AM25" s="32">
        <f t="shared" si="4"/>
        <v>0</v>
      </c>
      <c r="AN25" s="50">
        <v>0</v>
      </c>
      <c r="AO25" s="32">
        <f t="shared" si="5"/>
        <v>0</v>
      </c>
      <c r="AP25" s="32">
        <v>0</v>
      </c>
      <c r="AQ25" s="32">
        <f t="shared" si="18"/>
        <v>0</v>
      </c>
      <c r="AR25" s="57">
        <f t="shared" si="6"/>
        <v>605470</v>
      </c>
      <c r="AS25" s="32">
        <f t="shared" si="19"/>
        <v>175.14318773503038</v>
      </c>
    </row>
    <row r="26" spans="1:45" ht="12.75">
      <c r="A26" s="20">
        <v>23</v>
      </c>
      <c r="B26" s="64" t="s">
        <v>63</v>
      </c>
      <c r="C26" s="44">
        <v>13797</v>
      </c>
      <c r="D26" s="32">
        <v>0</v>
      </c>
      <c r="E26" s="32">
        <f t="shared" si="7"/>
        <v>0</v>
      </c>
      <c r="F26" s="32">
        <v>0</v>
      </c>
      <c r="G26" s="32">
        <f t="shared" si="8"/>
        <v>0</v>
      </c>
      <c r="H26" s="50">
        <v>354128</v>
      </c>
      <c r="I26" s="32">
        <f t="shared" si="9"/>
        <v>25.667029064289338</v>
      </c>
      <c r="J26" s="32">
        <v>1126780</v>
      </c>
      <c r="K26" s="32">
        <f t="shared" si="10"/>
        <v>81.66847865478003</v>
      </c>
      <c r="L26" s="50">
        <v>170228</v>
      </c>
      <c r="M26" s="32">
        <f t="shared" si="11"/>
        <v>12.338044502428064</v>
      </c>
      <c r="N26" s="32">
        <v>34611</v>
      </c>
      <c r="O26" s="32">
        <f t="shared" si="12"/>
        <v>2.5085888236573166</v>
      </c>
      <c r="P26" s="50">
        <v>2734</v>
      </c>
      <c r="Q26" s="32">
        <f t="shared" si="13"/>
        <v>0.19815902007682829</v>
      </c>
      <c r="R26" s="32">
        <v>0</v>
      </c>
      <c r="S26" s="32">
        <f t="shared" si="14"/>
        <v>0</v>
      </c>
      <c r="T26" s="50">
        <v>116083</v>
      </c>
      <c r="U26" s="32">
        <f t="shared" si="14"/>
        <v>8.41364064651736</v>
      </c>
      <c r="V26" s="32">
        <v>16456</v>
      </c>
      <c r="W26" s="32">
        <f t="shared" si="0"/>
        <v>1.1927230557367543</v>
      </c>
      <c r="X26" s="50">
        <v>4479</v>
      </c>
      <c r="Y26" s="32">
        <f t="shared" si="1"/>
        <v>0.32463579038921503</v>
      </c>
      <c r="Z26" s="32">
        <v>53063</v>
      </c>
      <c r="AA26" s="32">
        <f t="shared" si="15"/>
        <v>3.845981010364572</v>
      </c>
      <c r="AB26" s="50">
        <v>100384</v>
      </c>
      <c r="AC26" s="32">
        <f t="shared" si="16"/>
        <v>7.275784590853084</v>
      </c>
      <c r="AD26" s="32">
        <v>0</v>
      </c>
      <c r="AE26" s="32">
        <f t="shared" si="17"/>
        <v>0</v>
      </c>
      <c r="AF26" s="50">
        <v>2782</v>
      </c>
      <c r="AG26" s="32">
        <f t="shared" si="17"/>
        <v>0.2016380372544756</v>
      </c>
      <c r="AH26" s="32">
        <v>705438</v>
      </c>
      <c r="AI26" s="32">
        <f t="shared" si="2"/>
        <v>51.12981082844097</v>
      </c>
      <c r="AJ26" s="50">
        <v>1733596</v>
      </c>
      <c r="AK26" s="32">
        <f t="shared" si="3"/>
        <v>125.65021381459738</v>
      </c>
      <c r="AL26" s="32">
        <v>10466</v>
      </c>
      <c r="AM26" s="32">
        <f t="shared" si="4"/>
        <v>0.7585707037761832</v>
      </c>
      <c r="AN26" s="50">
        <v>0</v>
      </c>
      <c r="AO26" s="32">
        <f t="shared" si="5"/>
        <v>0</v>
      </c>
      <c r="AP26" s="32">
        <v>0</v>
      </c>
      <c r="AQ26" s="32">
        <f t="shared" si="18"/>
        <v>0</v>
      </c>
      <c r="AR26" s="57">
        <f t="shared" si="6"/>
        <v>4431228</v>
      </c>
      <c r="AS26" s="32">
        <f t="shared" si="19"/>
        <v>321.17329854316154</v>
      </c>
    </row>
    <row r="27" spans="1:45" ht="12.75">
      <c r="A27" s="20">
        <v>24</v>
      </c>
      <c r="B27" s="64" t="s">
        <v>64</v>
      </c>
      <c r="C27" s="44">
        <v>4265</v>
      </c>
      <c r="D27" s="32">
        <v>0</v>
      </c>
      <c r="E27" s="32">
        <f t="shared" si="7"/>
        <v>0</v>
      </c>
      <c r="F27" s="32"/>
      <c r="G27" s="32">
        <f t="shared" si="8"/>
        <v>0</v>
      </c>
      <c r="H27" s="50">
        <v>19796</v>
      </c>
      <c r="I27" s="32">
        <f t="shared" si="9"/>
        <v>4.6415005861664715</v>
      </c>
      <c r="J27" s="32">
        <v>629948</v>
      </c>
      <c r="K27" s="32">
        <f t="shared" si="10"/>
        <v>147.70175849941384</v>
      </c>
      <c r="L27" s="50">
        <v>18197</v>
      </c>
      <c r="M27" s="32">
        <f t="shared" si="11"/>
        <v>4.266588511137163</v>
      </c>
      <c r="N27" s="32">
        <v>0</v>
      </c>
      <c r="O27" s="32">
        <f t="shared" si="12"/>
        <v>0</v>
      </c>
      <c r="P27" s="50">
        <v>1298</v>
      </c>
      <c r="Q27" s="32">
        <f t="shared" si="13"/>
        <v>0.30433763188745605</v>
      </c>
      <c r="R27" s="32">
        <v>0</v>
      </c>
      <c r="S27" s="32">
        <f t="shared" si="14"/>
        <v>0</v>
      </c>
      <c r="T27" s="50">
        <v>33664</v>
      </c>
      <c r="U27" s="32">
        <f t="shared" si="14"/>
        <v>7.893083235638922</v>
      </c>
      <c r="V27" s="32">
        <v>19196</v>
      </c>
      <c r="W27" s="32">
        <f t="shared" si="0"/>
        <v>4.500820633059789</v>
      </c>
      <c r="X27" s="50">
        <v>0</v>
      </c>
      <c r="Y27" s="32">
        <f t="shared" si="1"/>
        <v>0</v>
      </c>
      <c r="Z27" s="32">
        <v>0</v>
      </c>
      <c r="AA27" s="32">
        <f t="shared" si="15"/>
        <v>0</v>
      </c>
      <c r="AB27" s="50">
        <v>1513</v>
      </c>
      <c r="AC27" s="32">
        <f t="shared" si="16"/>
        <v>0.3547479484173505</v>
      </c>
      <c r="AD27" s="32">
        <v>0</v>
      </c>
      <c r="AE27" s="32">
        <f t="shared" si="17"/>
        <v>0</v>
      </c>
      <c r="AF27" s="50">
        <v>25218</v>
      </c>
      <c r="AG27" s="32">
        <f t="shared" si="17"/>
        <v>5.912778429073857</v>
      </c>
      <c r="AH27" s="32">
        <v>587383</v>
      </c>
      <c r="AI27" s="32">
        <f t="shared" si="2"/>
        <v>137.7216881594373</v>
      </c>
      <c r="AJ27" s="50">
        <v>600443</v>
      </c>
      <c r="AK27" s="32">
        <f t="shared" si="3"/>
        <v>140.78382180539273</v>
      </c>
      <c r="AL27" s="32">
        <v>0</v>
      </c>
      <c r="AM27" s="32">
        <f t="shared" si="4"/>
        <v>0</v>
      </c>
      <c r="AN27" s="50">
        <v>0</v>
      </c>
      <c r="AO27" s="32">
        <f t="shared" si="5"/>
        <v>0</v>
      </c>
      <c r="AP27" s="32">
        <v>0</v>
      </c>
      <c r="AQ27" s="32">
        <f t="shared" si="18"/>
        <v>0</v>
      </c>
      <c r="AR27" s="57">
        <f t="shared" si="6"/>
        <v>1936656</v>
      </c>
      <c r="AS27" s="32">
        <f t="shared" si="19"/>
        <v>454.0811254396248</v>
      </c>
    </row>
    <row r="28" spans="1:45" ht="12.75">
      <c r="A28" s="21">
        <v>25</v>
      </c>
      <c r="B28" s="66" t="s">
        <v>65</v>
      </c>
      <c r="C28" s="40">
        <v>2242</v>
      </c>
      <c r="D28" s="30">
        <v>0</v>
      </c>
      <c r="E28" s="30">
        <f t="shared" si="7"/>
        <v>0</v>
      </c>
      <c r="F28" s="30">
        <v>0</v>
      </c>
      <c r="G28" s="30">
        <f t="shared" si="8"/>
        <v>0</v>
      </c>
      <c r="H28" s="51">
        <v>287416</v>
      </c>
      <c r="I28" s="30">
        <f t="shared" si="9"/>
        <v>128.19625334522746</v>
      </c>
      <c r="J28" s="30">
        <v>0</v>
      </c>
      <c r="K28" s="30">
        <f t="shared" si="10"/>
        <v>0</v>
      </c>
      <c r="L28" s="51">
        <v>6765</v>
      </c>
      <c r="M28" s="30">
        <f t="shared" si="11"/>
        <v>3.0173951828724355</v>
      </c>
      <c r="N28" s="30">
        <v>0</v>
      </c>
      <c r="O28" s="30">
        <f t="shared" si="12"/>
        <v>0</v>
      </c>
      <c r="P28" s="51">
        <v>8845</v>
      </c>
      <c r="Q28" s="30">
        <f t="shared" si="13"/>
        <v>3.945138269402319</v>
      </c>
      <c r="R28" s="30">
        <v>0</v>
      </c>
      <c r="S28" s="30">
        <f t="shared" si="14"/>
        <v>0</v>
      </c>
      <c r="T28" s="51">
        <v>37843</v>
      </c>
      <c r="U28" s="30">
        <f t="shared" si="14"/>
        <v>16.87912578055308</v>
      </c>
      <c r="V28" s="30">
        <v>577</v>
      </c>
      <c r="W28" s="30">
        <f t="shared" si="0"/>
        <v>0.25735950044603034</v>
      </c>
      <c r="X28" s="51">
        <v>412</v>
      </c>
      <c r="Y28" s="30">
        <f t="shared" si="1"/>
        <v>0.18376449598572703</v>
      </c>
      <c r="Z28" s="30">
        <v>0</v>
      </c>
      <c r="AA28" s="30">
        <f t="shared" si="15"/>
        <v>0</v>
      </c>
      <c r="AB28" s="51">
        <v>0</v>
      </c>
      <c r="AC28" s="30">
        <f t="shared" si="16"/>
        <v>0</v>
      </c>
      <c r="AD28" s="30">
        <v>0</v>
      </c>
      <c r="AE28" s="30">
        <f t="shared" si="17"/>
        <v>0</v>
      </c>
      <c r="AF28" s="51">
        <v>0</v>
      </c>
      <c r="AG28" s="30">
        <f t="shared" si="17"/>
        <v>0</v>
      </c>
      <c r="AH28" s="30">
        <v>123146</v>
      </c>
      <c r="AI28" s="30">
        <f t="shared" si="2"/>
        <v>54.92685102586976</v>
      </c>
      <c r="AJ28" s="51">
        <v>8268</v>
      </c>
      <c r="AK28" s="30">
        <f t="shared" si="3"/>
        <v>3.687778768956289</v>
      </c>
      <c r="AL28" s="30">
        <v>0</v>
      </c>
      <c r="AM28" s="30">
        <f t="shared" si="4"/>
        <v>0</v>
      </c>
      <c r="AN28" s="51">
        <v>0</v>
      </c>
      <c r="AO28" s="30">
        <f t="shared" si="5"/>
        <v>0</v>
      </c>
      <c r="AP28" s="30">
        <v>0</v>
      </c>
      <c r="AQ28" s="30">
        <f t="shared" si="18"/>
        <v>0</v>
      </c>
      <c r="AR28" s="58">
        <f t="shared" si="6"/>
        <v>473272</v>
      </c>
      <c r="AS28" s="30">
        <f t="shared" si="19"/>
        <v>211.09366636931313</v>
      </c>
    </row>
    <row r="29" spans="1:45" ht="12.75">
      <c r="A29" s="45">
        <v>26</v>
      </c>
      <c r="B29" s="65" t="s">
        <v>162</v>
      </c>
      <c r="C29" s="42">
        <v>43722</v>
      </c>
      <c r="D29" s="36">
        <v>491</v>
      </c>
      <c r="E29" s="36">
        <f t="shared" si="7"/>
        <v>0.011230044371254745</v>
      </c>
      <c r="F29" s="36">
        <v>91700</v>
      </c>
      <c r="G29" s="36">
        <f t="shared" si="8"/>
        <v>2.0973422990714057</v>
      </c>
      <c r="H29" s="49">
        <v>2992620</v>
      </c>
      <c r="I29" s="36">
        <f t="shared" si="9"/>
        <v>68.44654864827775</v>
      </c>
      <c r="J29" s="36">
        <v>5594724</v>
      </c>
      <c r="K29" s="36">
        <f t="shared" si="10"/>
        <v>127.96130094689173</v>
      </c>
      <c r="L29" s="49">
        <v>169667</v>
      </c>
      <c r="M29" s="36">
        <f t="shared" si="11"/>
        <v>3.8805864324596313</v>
      </c>
      <c r="N29" s="36">
        <v>0</v>
      </c>
      <c r="O29" s="36">
        <f t="shared" si="12"/>
        <v>0</v>
      </c>
      <c r="P29" s="49">
        <v>0</v>
      </c>
      <c r="Q29" s="36">
        <f t="shared" si="13"/>
        <v>0</v>
      </c>
      <c r="R29" s="36">
        <v>30000</v>
      </c>
      <c r="S29" s="36">
        <f t="shared" si="14"/>
        <v>0.6861534239055853</v>
      </c>
      <c r="T29" s="49">
        <v>3669058</v>
      </c>
      <c r="U29" s="36">
        <f t="shared" si="14"/>
        <v>83.9178903069393</v>
      </c>
      <c r="V29" s="36">
        <v>107496</v>
      </c>
      <c r="W29" s="36">
        <f t="shared" si="0"/>
        <v>2.458624948538493</v>
      </c>
      <c r="X29" s="49">
        <v>372702</v>
      </c>
      <c r="Y29" s="36">
        <f t="shared" si="1"/>
        <v>8.524358446548648</v>
      </c>
      <c r="Z29" s="36">
        <v>10297</v>
      </c>
      <c r="AA29" s="36">
        <f t="shared" si="15"/>
        <v>0.23551072686519373</v>
      </c>
      <c r="AB29" s="49">
        <v>20239</v>
      </c>
      <c r="AC29" s="36">
        <f t="shared" si="16"/>
        <v>0.4629019715475047</v>
      </c>
      <c r="AD29" s="36">
        <v>0</v>
      </c>
      <c r="AE29" s="36">
        <f t="shared" si="17"/>
        <v>0</v>
      </c>
      <c r="AF29" s="49">
        <v>39581</v>
      </c>
      <c r="AG29" s="36">
        <f t="shared" si="17"/>
        <v>0.9052879557202324</v>
      </c>
      <c r="AH29" s="36">
        <v>2011728</v>
      </c>
      <c r="AI29" s="36">
        <f t="shared" si="2"/>
        <v>46.011801838891174</v>
      </c>
      <c r="AJ29" s="49">
        <v>0</v>
      </c>
      <c r="AK29" s="36">
        <f t="shared" si="3"/>
        <v>0</v>
      </c>
      <c r="AL29" s="36">
        <v>0</v>
      </c>
      <c r="AM29" s="36">
        <f t="shared" si="4"/>
        <v>0</v>
      </c>
      <c r="AN29" s="49">
        <v>0</v>
      </c>
      <c r="AO29" s="36">
        <f t="shared" si="5"/>
        <v>0</v>
      </c>
      <c r="AP29" s="36">
        <v>0</v>
      </c>
      <c r="AQ29" s="36">
        <f t="shared" si="18"/>
        <v>0</v>
      </c>
      <c r="AR29" s="56">
        <f t="shared" si="6"/>
        <v>15110303</v>
      </c>
      <c r="AS29" s="36">
        <f t="shared" si="19"/>
        <v>345.5995379900279</v>
      </c>
    </row>
    <row r="30" spans="1:45" ht="12.75">
      <c r="A30" s="20">
        <v>27</v>
      </c>
      <c r="B30" s="64" t="s">
        <v>163</v>
      </c>
      <c r="C30" s="44">
        <v>5839</v>
      </c>
      <c r="D30" s="32">
        <v>815</v>
      </c>
      <c r="E30" s="32">
        <f t="shared" si="7"/>
        <v>0.13957869498201747</v>
      </c>
      <c r="F30" s="32">
        <v>0</v>
      </c>
      <c r="G30" s="32">
        <f t="shared" si="8"/>
        <v>0</v>
      </c>
      <c r="H30" s="50">
        <v>87889</v>
      </c>
      <c r="I30" s="32">
        <f t="shared" si="9"/>
        <v>15.052063709539304</v>
      </c>
      <c r="J30" s="32">
        <v>423146</v>
      </c>
      <c r="K30" s="32">
        <f t="shared" si="10"/>
        <v>72.4689159102586</v>
      </c>
      <c r="L30" s="50">
        <v>20960</v>
      </c>
      <c r="M30" s="32">
        <f t="shared" si="11"/>
        <v>3.589655762973112</v>
      </c>
      <c r="N30" s="32">
        <v>4174</v>
      </c>
      <c r="O30" s="32">
        <f t="shared" si="12"/>
        <v>0.7148484329508478</v>
      </c>
      <c r="P30" s="50">
        <v>1444</v>
      </c>
      <c r="Q30" s="32">
        <f t="shared" si="13"/>
        <v>0.2473026203116972</v>
      </c>
      <c r="R30" s="32">
        <v>0</v>
      </c>
      <c r="S30" s="32">
        <f t="shared" si="14"/>
        <v>0</v>
      </c>
      <c r="T30" s="50">
        <v>78078</v>
      </c>
      <c r="U30" s="32">
        <f t="shared" si="14"/>
        <v>13.371810241479706</v>
      </c>
      <c r="V30" s="32">
        <v>12778</v>
      </c>
      <c r="W30" s="32">
        <f t="shared" si="0"/>
        <v>2.1883884226751156</v>
      </c>
      <c r="X30" s="50">
        <v>0</v>
      </c>
      <c r="Y30" s="32">
        <f t="shared" si="1"/>
        <v>0</v>
      </c>
      <c r="Z30" s="32">
        <v>415695</v>
      </c>
      <c r="AA30" s="32">
        <f t="shared" si="15"/>
        <v>71.19284123993835</v>
      </c>
      <c r="AB30" s="50">
        <v>0</v>
      </c>
      <c r="AC30" s="32">
        <f t="shared" si="16"/>
        <v>0</v>
      </c>
      <c r="AD30" s="32">
        <v>0</v>
      </c>
      <c r="AE30" s="32">
        <f t="shared" si="17"/>
        <v>0</v>
      </c>
      <c r="AF30" s="50">
        <v>0</v>
      </c>
      <c r="AG30" s="32">
        <f t="shared" si="17"/>
        <v>0</v>
      </c>
      <c r="AH30" s="32">
        <v>375174</v>
      </c>
      <c r="AI30" s="32">
        <f t="shared" si="2"/>
        <v>64.25312553519439</v>
      </c>
      <c r="AJ30" s="50">
        <v>40357</v>
      </c>
      <c r="AK30" s="32">
        <f t="shared" si="3"/>
        <v>6.911628703545127</v>
      </c>
      <c r="AL30" s="32">
        <v>381</v>
      </c>
      <c r="AM30" s="32">
        <f t="shared" si="4"/>
        <v>0.06525089912656276</v>
      </c>
      <c r="AN30" s="50">
        <v>0</v>
      </c>
      <c r="AO30" s="32">
        <f t="shared" si="5"/>
        <v>0</v>
      </c>
      <c r="AP30" s="32">
        <v>0</v>
      </c>
      <c r="AQ30" s="32">
        <f t="shared" si="18"/>
        <v>0</v>
      </c>
      <c r="AR30" s="57">
        <f t="shared" si="6"/>
        <v>1460891</v>
      </c>
      <c r="AS30" s="32">
        <f t="shared" si="19"/>
        <v>250.19541017297482</v>
      </c>
    </row>
    <row r="31" spans="1:45" ht="12.75">
      <c r="A31" s="20">
        <v>28</v>
      </c>
      <c r="B31" s="64" t="s">
        <v>66</v>
      </c>
      <c r="C31" s="44">
        <v>29653</v>
      </c>
      <c r="D31" s="32">
        <v>0</v>
      </c>
      <c r="E31" s="32">
        <f t="shared" si="7"/>
        <v>0</v>
      </c>
      <c r="F31" s="32">
        <v>5618</v>
      </c>
      <c r="G31" s="32">
        <f t="shared" si="8"/>
        <v>0.18945806495126968</v>
      </c>
      <c r="H31" s="50">
        <v>525371</v>
      </c>
      <c r="I31" s="32">
        <f t="shared" si="9"/>
        <v>17.717296732202474</v>
      </c>
      <c r="J31" s="32">
        <v>862425</v>
      </c>
      <c r="K31" s="32">
        <f t="shared" si="10"/>
        <v>29.083903820861295</v>
      </c>
      <c r="L31" s="50">
        <v>359895</v>
      </c>
      <c r="M31" s="32">
        <f t="shared" si="11"/>
        <v>12.136883283310288</v>
      </c>
      <c r="N31" s="32">
        <v>0</v>
      </c>
      <c r="O31" s="32">
        <f t="shared" si="12"/>
        <v>0</v>
      </c>
      <c r="P31" s="50">
        <v>0</v>
      </c>
      <c r="Q31" s="32">
        <f t="shared" si="13"/>
        <v>0</v>
      </c>
      <c r="R31" s="32">
        <v>0</v>
      </c>
      <c r="S31" s="32">
        <f t="shared" si="14"/>
        <v>0</v>
      </c>
      <c r="T31" s="50">
        <v>1051946</v>
      </c>
      <c r="U31" s="32">
        <f t="shared" si="14"/>
        <v>35.47519643880889</v>
      </c>
      <c r="V31" s="32">
        <v>38917</v>
      </c>
      <c r="W31" s="32">
        <f t="shared" si="0"/>
        <v>1.3124135837857889</v>
      </c>
      <c r="X31" s="50">
        <v>57845</v>
      </c>
      <c r="Y31" s="32">
        <f t="shared" si="1"/>
        <v>1.9507301116244562</v>
      </c>
      <c r="Z31" s="32">
        <v>0</v>
      </c>
      <c r="AA31" s="32">
        <f t="shared" si="15"/>
        <v>0</v>
      </c>
      <c r="AB31" s="50">
        <v>1120</v>
      </c>
      <c r="AC31" s="32">
        <f t="shared" si="16"/>
        <v>0.037770208747850136</v>
      </c>
      <c r="AD31" s="32">
        <v>0</v>
      </c>
      <c r="AE31" s="32">
        <f t="shared" si="17"/>
        <v>0</v>
      </c>
      <c r="AF31" s="50">
        <v>8400</v>
      </c>
      <c r="AG31" s="32">
        <f t="shared" si="17"/>
        <v>0.283276565608876</v>
      </c>
      <c r="AH31" s="32">
        <v>1961271</v>
      </c>
      <c r="AI31" s="32">
        <f t="shared" si="2"/>
        <v>66.14072775098641</v>
      </c>
      <c r="AJ31" s="50">
        <v>4724038</v>
      </c>
      <c r="AK31" s="32">
        <f t="shared" si="3"/>
        <v>159.3106262435504</v>
      </c>
      <c r="AL31" s="32">
        <v>58732</v>
      </c>
      <c r="AM31" s="32">
        <f t="shared" si="4"/>
        <v>1.980642768016727</v>
      </c>
      <c r="AN31" s="50">
        <v>0</v>
      </c>
      <c r="AO31" s="32">
        <f t="shared" si="5"/>
        <v>0</v>
      </c>
      <c r="AP31" s="32">
        <v>0</v>
      </c>
      <c r="AQ31" s="32">
        <f t="shared" si="18"/>
        <v>0</v>
      </c>
      <c r="AR31" s="57">
        <f t="shared" si="6"/>
        <v>9655578</v>
      </c>
      <c r="AS31" s="32">
        <f t="shared" si="19"/>
        <v>325.6189255724547</v>
      </c>
    </row>
    <row r="32" spans="1:45" ht="12.75">
      <c r="A32" s="20">
        <v>29</v>
      </c>
      <c r="B32" s="64" t="s">
        <v>67</v>
      </c>
      <c r="C32" s="44">
        <v>14639</v>
      </c>
      <c r="D32" s="32">
        <v>0</v>
      </c>
      <c r="E32" s="32">
        <f t="shared" si="7"/>
        <v>0</v>
      </c>
      <c r="F32" s="32">
        <v>0</v>
      </c>
      <c r="G32" s="32">
        <f t="shared" si="8"/>
        <v>0</v>
      </c>
      <c r="H32" s="50">
        <v>291409</v>
      </c>
      <c r="I32" s="32">
        <f t="shared" si="9"/>
        <v>19.906346061889472</v>
      </c>
      <c r="J32" s="32">
        <v>1637728</v>
      </c>
      <c r="K32" s="32">
        <f t="shared" si="10"/>
        <v>111.8743083543958</v>
      </c>
      <c r="L32" s="50">
        <v>215500</v>
      </c>
      <c r="M32" s="32">
        <f t="shared" si="11"/>
        <v>14.720950884623267</v>
      </c>
      <c r="N32" s="32">
        <v>107442</v>
      </c>
      <c r="O32" s="32">
        <f t="shared" si="12"/>
        <v>7.339435753808321</v>
      </c>
      <c r="P32" s="50">
        <v>12152</v>
      </c>
      <c r="Q32" s="32">
        <f t="shared" si="13"/>
        <v>0.8301113464034429</v>
      </c>
      <c r="R32" s="32">
        <v>0</v>
      </c>
      <c r="S32" s="32">
        <f t="shared" si="14"/>
        <v>0</v>
      </c>
      <c r="T32" s="50">
        <v>556677</v>
      </c>
      <c r="U32" s="32">
        <f t="shared" si="14"/>
        <v>38.02698271739873</v>
      </c>
      <c r="V32" s="32">
        <v>62198</v>
      </c>
      <c r="W32" s="32">
        <f t="shared" si="0"/>
        <v>4.248787485483981</v>
      </c>
      <c r="X32" s="50">
        <v>5539</v>
      </c>
      <c r="Y32" s="32">
        <f t="shared" si="1"/>
        <v>0.3783728396748412</v>
      </c>
      <c r="Z32" s="32">
        <v>505235</v>
      </c>
      <c r="AA32" s="32">
        <f t="shared" si="15"/>
        <v>34.51294487328369</v>
      </c>
      <c r="AB32" s="50">
        <v>7070</v>
      </c>
      <c r="AC32" s="32">
        <f t="shared" si="16"/>
        <v>0.4829564860987772</v>
      </c>
      <c r="AD32" s="32">
        <v>0</v>
      </c>
      <c r="AE32" s="32">
        <f t="shared" si="17"/>
        <v>0</v>
      </c>
      <c r="AF32" s="50">
        <v>52026</v>
      </c>
      <c r="AG32" s="32">
        <f t="shared" si="17"/>
        <v>3.5539312794589795</v>
      </c>
      <c r="AH32" s="32">
        <v>728878</v>
      </c>
      <c r="AI32" s="32">
        <f t="shared" si="2"/>
        <v>49.79014960038254</v>
      </c>
      <c r="AJ32" s="50">
        <v>181863</v>
      </c>
      <c r="AK32" s="32">
        <f t="shared" si="3"/>
        <v>12.42318464375982</v>
      </c>
      <c r="AL32" s="32">
        <v>0</v>
      </c>
      <c r="AM32" s="32">
        <f t="shared" si="4"/>
        <v>0</v>
      </c>
      <c r="AN32" s="50">
        <v>0</v>
      </c>
      <c r="AO32" s="32">
        <f t="shared" si="5"/>
        <v>0</v>
      </c>
      <c r="AP32" s="32">
        <v>0</v>
      </c>
      <c r="AQ32" s="32">
        <f t="shared" si="18"/>
        <v>0</v>
      </c>
      <c r="AR32" s="57">
        <f t="shared" si="6"/>
        <v>4363717</v>
      </c>
      <c r="AS32" s="32">
        <f t="shared" si="19"/>
        <v>298.08846232666167</v>
      </c>
    </row>
    <row r="33" spans="1:45" ht="12.75">
      <c r="A33" s="21">
        <v>30</v>
      </c>
      <c r="B33" s="66" t="s">
        <v>68</v>
      </c>
      <c r="C33" s="40">
        <v>2607</v>
      </c>
      <c r="D33" s="30">
        <v>0</v>
      </c>
      <c r="E33" s="30">
        <f t="shared" si="7"/>
        <v>0</v>
      </c>
      <c r="F33" s="30">
        <v>0</v>
      </c>
      <c r="G33" s="30">
        <f t="shared" si="8"/>
        <v>0</v>
      </c>
      <c r="H33" s="51">
        <v>59149</v>
      </c>
      <c r="I33" s="30">
        <f t="shared" si="9"/>
        <v>22.688530878404297</v>
      </c>
      <c r="J33" s="30">
        <v>184691</v>
      </c>
      <c r="K33" s="30">
        <f t="shared" si="10"/>
        <v>70.84426543920215</v>
      </c>
      <c r="L33" s="51">
        <v>44379</v>
      </c>
      <c r="M33" s="30">
        <f t="shared" si="11"/>
        <v>17.02301495972382</v>
      </c>
      <c r="N33" s="30">
        <v>12949</v>
      </c>
      <c r="O33" s="30">
        <f t="shared" si="12"/>
        <v>4.967011891062524</v>
      </c>
      <c r="P33" s="51">
        <v>0</v>
      </c>
      <c r="Q33" s="30">
        <f t="shared" si="13"/>
        <v>0</v>
      </c>
      <c r="R33" s="30">
        <v>0</v>
      </c>
      <c r="S33" s="30">
        <f t="shared" si="14"/>
        <v>0</v>
      </c>
      <c r="T33" s="51">
        <v>73967</v>
      </c>
      <c r="U33" s="30">
        <f t="shared" si="14"/>
        <v>28.37245876486383</v>
      </c>
      <c r="V33" s="30">
        <v>31876</v>
      </c>
      <c r="W33" s="30">
        <f t="shared" si="0"/>
        <v>12.227080935941695</v>
      </c>
      <c r="X33" s="51">
        <v>1492</v>
      </c>
      <c r="Y33" s="30">
        <f t="shared" si="1"/>
        <v>0.5723053317990027</v>
      </c>
      <c r="Z33" s="30">
        <v>2450</v>
      </c>
      <c r="AA33" s="30">
        <f t="shared" si="15"/>
        <v>0.9397775220560031</v>
      </c>
      <c r="AB33" s="51">
        <v>13394</v>
      </c>
      <c r="AC33" s="30">
        <f t="shared" si="16"/>
        <v>5.137706175680859</v>
      </c>
      <c r="AD33" s="30">
        <v>0</v>
      </c>
      <c r="AE33" s="30">
        <f t="shared" si="17"/>
        <v>0</v>
      </c>
      <c r="AF33" s="51">
        <v>0</v>
      </c>
      <c r="AG33" s="30">
        <f t="shared" si="17"/>
        <v>0</v>
      </c>
      <c r="AH33" s="30">
        <v>203497</v>
      </c>
      <c r="AI33" s="30">
        <f t="shared" si="2"/>
        <v>78.05792098197162</v>
      </c>
      <c r="AJ33" s="51">
        <v>239919</v>
      </c>
      <c r="AK33" s="30">
        <f t="shared" si="3"/>
        <v>92.02876869965478</v>
      </c>
      <c r="AL33" s="30">
        <v>0</v>
      </c>
      <c r="AM33" s="30">
        <f t="shared" si="4"/>
        <v>0</v>
      </c>
      <c r="AN33" s="51">
        <v>0</v>
      </c>
      <c r="AO33" s="30">
        <f t="shared" si="5"/>
        <v>0</v>
      </c>
      <c r="AP33" s="30">
        <v>0</v>
      </c>
      <c r="AQ33" s="30">
        <f t="shared" si="18"/>
        <v>0</v>
      </c>
      <c r="AR33" s="58">
        <f t="shared" si="6"/>
        <v>867763</v>
      </c>
      <c r="AS33" s="30">
        <f t="shared" si="19"/>
        <v>332.85884158036055</v>
      </c>
    </row>
    <row r="34" spans="1:45" ht="12.75">
      <c r="A34" s="45">
        <v>31</v>
      </c>
      <c r="B34" s="65" t="s">
        <v>69</v>
      </c>
      <c r="C34" s="42">
        <v>6703</v>
      </c>
      <c r="D34" s="36">
        <v>32832</v>
      </c>
      <c r="E34" s="36">
        <f t="shared" si="7"/>
        <v>4.898105325973445</v>
      </c>
      <c r="F34" s="36">
        <v>0</v>
      </c>
      <c r="G34" s="36">
        <f t="shared" si="8"/>
        <v>0</v>
      </c>
      <c r="H34" s="49">
        <v>132474</v>
      </c>
      <c r="I34" s="36">
        <f t="shared" si="9"/>
        <v>19.76338952707743</v>
      </c>
      <c r="J34" s="36">
        <v>88962</v>
      </c>
      <c r="K34" s="36">
        <f t="shared" si="10"/>
        <v>13.271967775622855</v>
      </c>
      <c r="L34" s="49">
        <v>93669</v>
      </c>
      <c r="M34" s="36">
        <f t="shared" si="11"/>
        <v>13.974190660898106</v>
      </c>
      <c r="N34" s="36">
        <v>380</v>
      </c>
      <c r="O34" s="36">
        <f t="shared" si="12"/>
        <v>0.056691033865433386</v>
      </c>
      <c r="P34" s="49">
        <v>110</v>
      </c>
      <c r="Q34" s="36">
        <f t="shared" si="13"/>
        <v>0.016410562434730717</v>
      </c>
      <c r="R34" s="36">
        <v>0</v>
      </c>
      <c r="S34" s="36">
        <f t="shared" si="14"/>
        <v>0</v>
      </c>
      <c r="T34" s="49">
        <v>153433</v>
      </c>
      <c r="U34" s="36">
        <f t="shared" si="14"/>
        <v>22.890198418618528</v>
      </c>
      <c r="V34" s="36">
        <v>2472</v>
      </c>
      <c r="W34" s="36">
        <f t="shared" si="0"/>
        <v>0.3687900939877667</v>
      </c>
      <c r="X34" s="49">
        <v>1751</v>
      </c>
      <c r="Y34" s="36">
        <f t="shared" si="1"/>
        <v>0.26122631657466805</v>
      </c>
      <c r="Z34" s="36">
        <v>28386</v>
      </c>
      <c r="AA34" s="36">
        <f t="shared" si="15"/>
        <v>4.234820229747874</v>
      </c>
      <c r="AB34" s="49">
        <v>4203</v>
      </c>
      <c r="AC34" s="36">
        <f t="shared" si="16"/>
        <v>0.6270326719379382</v>
      </c>
      <c r="AD34" s="36">
        <v>0</v>
      </c>
      <c r="AE34" s="36">
        <f t="shared" si="17"/>
        <v>0</v>
      </c>
      <c r="AF34" s="49">
        <v>0</v>
      </c>
      <c r="AG34" s="36">
        <f t="shared" si="17"/>
        <v>0</v>
      </c>
      <c r="AH34" s="36">
        <v>286225</v>
      </c>
      <c r="AI34" s="36">
        <f t="shared" si="2"/>
        <v>42.70102938982545</v>
      </c>
      <c r="AJ34" s="49">
        <v>464</v>
      </c>
      <c r="AK34" s="36">
        <f t="shared" si="3"/>
        <v>0.06922273608831866</v>
      </c>
      <c r="AL34" s="36">
        <v>0</v>
      </c>
      <c r="AM34" s="36">
        <f t="shared" si="4"/>
        <v>0</v>
      </c>
      <c r="AN34" s="49">
        <v>0</v>
      </c>
      <c r="AO34" s="36">
        <f t="shared" si="5"/>
        <v>0</v>
      </c>
      <c r="AP34" s="36">
        <v>0</v>
      </c>
      <c r="AQ34" s="36">
        <f t="shared" si="18"/>
        <v>0</v>
      </c>
      <c r="AR34" s="56">
        <f t="shared" si="6"/>
        <v>825361</v>
      </c>
      <c r="AS34" s="36">
        <f t="shared" si="19"/>
        <v>123.13307474265254</v>
      </c>
    </row>
    <row r="35" spans="1:45" ht="12.75">
      <c r="A35" s="20">
        <v>32</v>
      </c>
      <c r="B35" s="64" t="s">
        <v>70</v>
      </c>
      <c r="C35" s="44">
        <v>24131</v>
      </c>
      <c r="D35" s="32">
        <v>3263</v>
      </c>
      <c r="E35" s="32">
        <f t="shared" si="7"/>
        <v>0.13522025610210933</v>
      </c>
      <c r="F35" s="32">
        <v>0</v>
      </c>
      <c r="G35" s="32">
        <f t="shared" si="8"/>
        <v>0</v>
      </c>
      <c r="H35" s="50">
        <v>229725</v>
      </c>
      <c r="I35" s="32">
        <f t="shared" si="9"/>
        <v>9.51991214620198</v>
      </c>
      <c r="J35" s="32">
        <v>326380</v>
      </c>
      <c r="K35" s="32">
        <f t="shared" si="10"/>
        <v>13.525340847872032</v>
      </c>
      <c r="L35" s="50">
        <v>82684</v>
      </c>
      <c r="M35" s="32">
        <f t="shared" si="11"/>
        <v>3.4264638846297295</v>
      </c>
      <c r="N35" s="32">
        <v>32417</v>
      </c>
      <c r="O35" s="32">
        <f t="shared" si="12"/>
        <v>1.3433757407484148</v>
      </c>
      <c r="P35" s="50">
        <v>4408</v>
      </c>
      <c r="Q35" s="32">
        <f t="shared" si="13"/>
        <v>0.18266959512660064</v>
      </c>
      <c r="R35" s="32">
        <v>0</v>
      </c>
      <c r="S35" s="32">
        <f t="shared" si="14"/>
        <v>0</v>
      </c>
      <c r="T35" s="50">
        <v>91358</v>
      </c>
      <c r="U35" s="32">
        <f t="shared" si="14"/>
        <v>3.7859185280344785</v>
      </c>
      <c r="V35" s="32">
        <v>17749</v>
      </c>
      <c r="W35" s="32">
        <f t="shared" si="0"/>
        <v>0.7355269155857611</v>
      </c>
      <c r="X35" s="50">
        <v>33987</v>
      </c>
      <c r="Y35" s="32">
        <f t="shared" si="1"/>
        <v>1.4084372798474991</v>
      </c>
      <c r="Z35" s="32">
        <v>0</v>
      </c>
      <c r="AA35" s="32">
        <f t="shared" si="15"/>
        <v>0</v>
      </c>
      <c r="AB35" s="50">
        <v>1344</v>
      </c>
      <c r="AC35" s="32">
        <f t="shared" si="16"/>
        <v>0.05569599270647715</v>
      </c>
      <c r="AD35" s="32">
        <v>0</v>
      </c>
      <c r="AE35" s="32">
        <f t="shared" si="17"/>
        <v>0</v>
      </c>
      <c r="AF35" s="50">
        <v>0</v>
      </c>
      <c r="AG35" s="32">
        <f t="shared" si="17"/>
        <v>0</v>
      </c>
      <c r="AH35" s="32">
        <v>692408</v>
      </c>
      <c r="AI35" s="32">
        <f t="shared" si="2"/>
        <v>28.69371348058514</v>
      </c>
      <c r="AJ35" s="50">
        <v>746342</v>
      </c>
      <c r="AK35" s="32">
        <f t="shared" si="3"/>
        <v>30.928763830757116</v>
      </c>
      <c r="AL35" s="32">
        <v>0</v>
      </c>
      <c r="AM35" s="32">
        <f t="shared" si="4"/>
        <v>0</v>
      </c>
      <c r="AN35" s="50">
        <v>0</v>
      </c>
      <c r="AO35" s="32">
        <f t="shared" si="5"/>
        <v>0</v>
      </c>
      <c r="AP35" s="32">
        <v>0</v>
      </c>
      <c r="AQ35" s="32">
        <f t="shared" si="18"/>
        <v>0</v>
      </c>
      <c r="AR35" s="57">
        <f t="shared" si="6"/>
        <v>2262065</v>
      </c>
      <c r="AS35" s="32">
        <f t="shared" si="19"/>
        <v>93.74103849819734</v>
      </c>
    </row>
    <row r="36" spans="1:45" ht="12.75">
      <c r="A36" s="20">
        <v>33</v>
      </c>
      <c r="B36" s="64" t="s">
        <v>71</v>
      </c>
      <c r="C36" s="44">
        <v>2096</v>
      </c>
      <c r="D36" s="32">
        <v>90</v>
      </c>
      <c r="E36" s="32">
        <f t="shared" si="7"/>
        <v>0.042938931297709926</v>
      </c>
      <c r="F36" s="32">
        <v>0</v>
      </c>
      <c r="G36" s="32">
        <f t="shared" si="8"/>
        <v>0</v>
      </c>
      <c r="H36" s="50">
        <v>2500</v>
      </c>
      <c r="I36" s="32">
        <f t="shared" si="9"/>
        <v>1.1927480916030535</v>
      </c>
      <c r="J36" s="32">
        <v>287302</v>
      </c>
      <c r="K36" s="32">
        <f t="shared" si="10"/>
        <v>137.07156488549617</v>
      </c>
      <c r="L36" s="50">
        <v>0</v>
      </c>
      <c r="M36" s="32">
        <f t="shared" si="11"/>
        <v>0</v>
      </c>
      <c r="N36" s="32">
        <v>0</v>
      </c>
      <c r="O36" s="32">
        <f t="shared" si="12"/>
        <v>0</v>
      </c>
      <c r="P36" s="50">
        <v>0</v>
      </c>
      <c r="Q36" s="32">
        <f t="shared" si="13"/>
        <v>0</v>
      </c>
      <c r="R36" s="32">
        <v>0</v>
      </c>
      <c r="S36" s="32">
        <f t="shared" si="14"/>
        <v>0</v>
      </c>
      <c r="T36" s="50">
        <v>81341</v>
      </c>
      <c r="U36" s="32">
        <f t="shared" si="14"/>
        <v>38.80772900763359</v>
      </c>
      <c r="V36" s="32">
        <v>30811</v>
      </c>
      <c r="W36" s="32">
        <f aca="true" t="shared" si="20" ref="W36:W67">V36/$C36</f>
        <v>14.69990458015267</v>
      </c>
      <c r="X36" s="50">
        <v>970</v>
      </c>
      <c r="Y36" s="32">
        <f aca="true" t="shared" si="21" ref="Y36:Y67">X36/$C36</f>
        <v>0.4627862595419847</v>
      </c>
      <c r="Z36" s="32">
        <v>16690</v>
      </c>
      <c r="AA36" s="32">
        <f t="shared" si="15"/>
        <v>7.962786259541985</v>
      </c>
      <c r="AB36" s="50">
        <v>0</v>
      </c>
      <c r="AC36" s="32">
        <f t="shared" si="16"/>
        <v>0</v>
      </c>
      <c r="AD36" s="32">
        <v>0</v>
      </c>
      <c r="AE36" s="32">
        <f t="shared" si="17"/>
        <v>0</v>
      </c>
      <c r="AF36" s="50">
        <v>0</v>
      </c>
      <c r="AG36" s="32">
        <f t="shared" si="17"/>
        <v>0</v>
      </c>
      <c r="AH36" s="32">
        <v>183389</v>
      </c>
      <c r="AI36" s="32">
        <f aca="true" t="shared" si="22" ref="AI36:AI67">AH36/$C36</f>
        <v>87.49475190839695</v>
      </c>
      <c r="AJ36" s="50">
        <v>0</v>
      </c>
      <c r="AK36" s="32">
        <f aca="true" t="shared" si="23" ref="AK36:AK67">AJ36/$C36</f>
        <v>0</v>
      </c>
      <c r="AL36" s="32">
        <v>0</v>
      </c>
      <c r="AM36" s="32">
        <f aca="true" t="shared" si="24" ref="AM36:AM67">AL36/$C36</f>
        <v>0</v>
      </c>
      <c r="AN36" s="50">
        <v>0</v>
      </c>
      <c r="AO36" s="32">
        <f aca="true" t="shared" si="25" ref="AO36:AO67">AN36/$C36</f>
        <v>0</v>
      </c>
      <c r="AP36" s="32">
        <v>0</v>
      </c>
      <c r="AQ36" s="32">
        <f t="shared" si="18"/>
        <v>0</v>
      </c>
      <c r="AR36" s="57">
        <f aca="true" t="shared" si="26" ref="AR36:AR69">D36+F36+H36+J36+L36+N36+P36+R36+T36+V36+X36+Z36+AB36+AD36+AF36+AH36+AJ36+AL36+AN36+AP36</f>
        <v>603093</v>
      </c>
      <c r="AS36" s="32">
        <f t="shared" si="19"/>
        <v>287.7352099236641</v>
      </c>
    </row>
    <row r="37" spans="1:45" ht="12.75">
      <c r="A37" s="20">
        <v>34</v>
      </c>
      <c r="B37" s="64" t="s">
        <v>72</v>
      </c>
      <c r="C37" s="44">
        <v>4746</v>
      </c>
      <c r="D37" s="32">
        <v>1942</v>
      </c>
      <c r="E37" s="32">
        <f t="shared" si="7"/>
        <v>0.4091866835229667</v>
      </c>
      <c r="F37" s="32">
        <v>0</v>
      </c>
      <c r="G37" s="32">
        <f t="shared" si="8"/>
        <v>0</v>
      </c>
      <c r="H37" s="50">
        <v>102000</v>
      </c>
      <c r="I37" s="32">
        <f t="shared" si="9"/>
        <v>21.491782553729458</v>
      </c>
      <c r="J37" s="32">
        <v>137764</v>
      </c>
      <c r="K37" s="32">
        <f t="shared" si="10"/>
        <v>29.02739148756848</v>
      </c>
      <c r="L37" s="50">
        <v>113983</v>
      </c>
      <c r="M37" s="32">
        <f t="shared" si="11"/>
        <v>24.016645596291614</v>
      </c>
      <c r="N37" s="32">
        <v>18207</v>
      </c>
      <c r="O37" s="32">
        <f t="shared" si="12"/>
        <v>3.836283185840708</v>
      </c>
      <c r="P37" s="50">
        <v>7107</v>
      </c>
      <c r="Q37" s="32">
        <f t="shared" si="13"/>
        <v>1.4974715549936788</v>
      </c>
      <c r="R37" s="32">
        <v>0</v>
      </c>
      <c r="S37" s="32">
        <f t="shared" si="14"/>
        <v>0</v>
      </c>
      <c r="T37" s="50">
        <v>100854</v>
      </c>
      <c r="U37" s="32">
        <f t="shared" si="14"/>
        <v>21.25031605562579</v>
      </c>
      <c r="V37" s="32">
        <v>13524</v>
      </c>
      <c r="W37" s="32">
        <f t="shared" si="20"/>
        <v>2.849557522123894</v>
      </c>
      <c r="X37" s="50">
        <v>273</v>
      </c>
      <c r="Y37" s="32">
        <f t="shared" si="21"/>
        <v>0.05752212389380531</v>
      </c>
      <c r="Z37" s="32">
        <v>236001</v>
      </c>
      <c r="AA37" s="32">
        <f t="shared" si="15"/>
        <v>49.72629582806574</v>
      </c>
      <c r="AB37" s="50">
        <v>44580</v>
      </c>
      <c r="AC37" s="32">
        <f t="shared" si="16"/>
        <v>9.393173198482932</v>
      </c>
      <c r="AD37" s="32">
        <v>0</v>
      </c>
      <c r="AE37" s="32">
        <f t="shared" si="17"/>
        <v>0</v>
      </c>
      <c r="AF37" s="50">
        <v>0</v>
      </c>
      <c r="AG37" s="32">
        <f t="shared" si="17"/>
        <v>0</v>
      </c>
      <c r="AH37" s="32">
        <v>409030</v>
      </c>
      <c r="AI37" s="32">
        <f t="shared" si="22"/>
        <v>86.18415507796038</v>
      </c>
      <c r="AJ37" s="50">
        <v>6745</v>
      </c>
      <c r="AK37" s="32">
        <f t="shared" si="23"/>
        <v>1.421196797302992</v>
      </c>
      <c r="AL37" s="32">
        <v>13349</v>
      </c>
      <c r="AM37" s="32">
        <f t="shared" si="24"/>
        <v>2.812684365781711</v>
      </c>
      <c r="AN37" s="50">
        <v>0</v>
      </c>
      <c r="AO37" s="32">
        <f t="shared" si="25"/>
        <v>0</v>
      </c>
      <c r="AP37" s="32">
        <v>0</v>
      </c>
      <c r="AQ37" s="32">
        <f t="shared" si="18"/>
        <v>0</v>
      </c>
      <c r="AR37" s="57">
        <f t="shared" si="26"/>
        <v>1205359</v>
      </c>
      <c r="AS37" s="32">
        <f t="shared" si="19"/>
        <v>253.97366203118415</v>
      </c>
    </row>
    <row r="38" spans="1:45" ht="12.75">
      <c r="A38" s="21">
        <v>35</v>
      </c>
      <c r="B38" s="66" t="s">
        <v>73</v>
      </c>
      <c r="C38" s="40">
        <v>6754</v>
      </c>
      <c r="D38" s="30">
        <v>1804</v>
      </c>
      <c r="E38" s="30">
        <f t="shared" si="7"/>
        <v>0.2671009771986971</v>
      </c>
      <c r="F38" s="30">
        <v>17616</v>
      </c>
      <c r="G38" s="30">
        <f t="shared" si="8"/>
        <v>2.608232158720758</v>
      </c>
      <c r="H38" s="51">
        <v>214729</v>
      </c>
      <c r="I38" s="30">
        <f t="shared" si="9"/>
        <v>31.792863488303226</v>
      </c>
      <c r="J38" s="30">
        <v>223260</v>
      </c>
      <c r="K38" s="30">
        <f t="shared" si="10"/>
        <v>33.055966834468464</v>
      </c>
      <c r="L38" s="51">
        <v>238701</v>
      </c>
      <c r="M38" s="30">
        <f t="shared" si="11"/>
        <v>35.34216760438259</v>
      </c>
      <c r="N38" s="30">
        <v>57075</v>
      </c>
      <c r="O38" s="30">
        <f t="shared" si="12"/>
        <v>8.450547823511993</v>
      </c>
      <c r="P38" s="51">
        <v>500</v>
      </c>
      <c r="Q38" s="30">
        <f t="shared" si="13"/>
        <v>0.07403020432336394</v>
      </c>
      <c r="R38" s="30">
        <v>0</v>
      </c>
      <c r="S38" s="30">
        <f t="shared" si="14"/>
        <v>0</v>
      </c>
      <c r="T38" s="51">
        <v>65834</v>
      </c>
      <c r="U38" s="30">
        <f t="shared" si="14"/>
        <v>9.747408942848683</v>
      </c>
      <c r="V38" s="30">
        <v>10538</v>
      </c>
      <c r="W38" s="30">
        <f t="shared" si="20"/>
        <v>1.5602605863192183</v>
      </c>
      <c r="X38" s="51">
        <v>0</v>
      </c>
      <c r="Y38" s="30">
        <f t="shared" si="21"/>
        <v>0</v>
      </c>
      <c r="Z38" s="30">
        <v>350</v>
      </c>
      <c r="AA38" s="30">
        <f t="shared" si="15"/>
        <v>0.05182114302635475</v>
      </c>
      <c r="AB38" s="51">
        <v>0</v>
      </c>
      <c r="AC38" s="30">
        <f t="shared" si="16"/>
        <v>0</v>
      </c>
      <c r="AD38" s="30">
        <v>0</v>
      </c>
      <c r="AE38" s="30">
        <f t="shared" si="17"/>
        <v>0</v>
      </c>
      <c r="AF38" s="51">
        <v>0</v>
      </c>
      <c r="AG38" s="30">
        <f t="shared" si="17"/>
        <v>0</v>
      </c>
      <c r="AH38" s="30">
        <v>451512</v>
      </c>
      <c r="AI38" s="30">
        <f t="shared" si="22"/>
        <v>66.8510512289014</v>
      </c>
      <c r="AJ38" s="51">
        <v>347089</v>
      </c>
      <c r="AK38" s="30">
        <f t="shared" si="23"/>
        <v>51.390139176784125</v>
      </c>
      <c r="AL38" s="30">
        <v>0</v>
      </c>
      <c r="AM38" s="30">
        <f t="shared" si="24"/>
        <v>0</v>
      </c>
      <c r="AN38" s="51">
        <v>0</v>
      </c>
      <c r="AO38" s="30">
        <f t="shared" si="25"/>
        <v>0</v>
      </c>
      <c r="AP38" s="30">
        <v>0</v>
      </c>
      <c r="AQ38" s="30">
        <f t="shared" si="18"/>
        <v>0</v>
      </c>
      <c r="AR38" s="58">
        <f t="shared" si="26"/>
        <v>1629008</v>
      </c>
      <c r="AS38" s="30">
        <f t="shared" si="19"/>
        <v>241.19159016878888</v>
      </c>
    </row>
    <row r="39" spans="1:45" ht="12.75">
      <c r="A39" s="45">
        <v>36</v>
      </c>
      <c r="B39" s="65" t="s">
        <v>164</v>
      </c>
      <c r="C39" s="42">
        <v>10109</v>
      </c>
      <c r="D39" s="36">
        <v>1367</v>
      </c>
      <c r="E39" s="36">
        <f t="shared" si="7"/>
        <v>0.13522603620536155</v>
      </c>
      <c r="F39" s="36">
        <v>8036520</v>
      </c>
      <c r="G39" s="36">
        <f t="shared" si="8"/>
        <v>794.9866455633594</v>
      </c>
      <c r="H39" s="49">
        <v>751244</v>
      </c>
      <c r="I39" s="36">
        <f t="shared" si="9"/>
        <v>74.31437333069542</v>
      </c>
      <c r="J39" s="36">
        <v>2168911</v>
      </c>
      <c r="K39" s="36">
        <f t="shared" si="10"/>
        <v>214.55247798991</v>
      </c>
      <c r="L39" s="49">
        <v>0</v>
      </c>
      <c r="M39" s="36">
        <f t="shared" si="11"/>
        <v>0</v>
      </c>
      <c r="N39" s="36">
        <v>334248</v>
      </c>
      <c r="O39" s="36">
        <f t="shared" si="12"/>
        <v>33.064398061133645</v>
      </c>
      <c r="P39" s="49">
        <v>2676</v>
      </c>
      <c r="Q39" s="36">
        <f t="shared" si="13"/>
        <v>0.26471461074290237</v>
      </c>
      <c r="R39" s="36">
        <v>83188</v>
      </c>
      <c r="S39" s="36">
        <f t="shared" si="14"/>
        <v>8.229102779701256</v>
      </c>
      <c r="T39" s="49">
        <v>1189203</v>
      </c>
      <c r="U39" s="36">
        <f t="shared" si="14"/>
        <v>117.63804530616282</v>
      </c>
      <c r="V39" s="36">
        <v>46506</v>
      </c>
      <c r="W39" s="36">
        <f t="shared" si="20"/>
        <v>4.60045504006331</v>
      </c>
      <c r="X39" s="49">
        <v>99070</v>
      </c>
      <c r="Y39" s="36">
        <f t="shared" si="21"/>
        <v>9.800178059155208</v>
      </c>
      <c r="Z39" s="36">
        <v>0</v>
      </c>
      <c r="AA39" s="36">
        <f t="shared" si="15"/>
        <v>0</v>
      </c>
      <c r="AB39" s="49">
        <v>13987</v>
      </c>
      <c r="AC39" s="36">
        <f t="shared" si="16"/>
        <v>1.3836185577208429</v>
      </c>
      <c r="AD39" s="36">
        <v>1185233</v>
      </c>
      <c r="AE39" s="36">
        <f t="shared" si="17"/>
        <v>117.24532594717579</v>
      </c>
      <c r="AF39" s="49">
        <v>3070</v>
      </c>
      <c r="AG39" s="36">
        <f t="shared" si="17"/>
        <v>0.3036897813829261</v>
      </c>
      <c r="AH39" s="36">
        <v>1015158</v>
      </c>
      <c r="AI39" s="36">
        <f t="shared" si="22"/>
        <v>100.42120882382036</v>
      </c>
      <c r="AJ39" s="49">
        <v>0</v>
      </c>
      <c r="AK39" s="36">
        <f t="shared" si="23"/>
        <v>0</v>
      </c>
      <c r="AL39" s="36">
        <v>0</v>
      </c>
      <c r="AM39" s="36">
        <f t="shared" si="24"/>
        <v>0</v>
      </c>
      <c r="AN39" s="49">
        <v>0</v>
      </c>
      <c r="AO39" s="36">
        <f t="shared" si="25"/>
        <v>0</v>
      </c>
      <c r="AP39" s="36">
        <v>0</v>
      </c>
      <c r="AQ39" s="36">
        <f t="shared" si="18"/>
        <v>0</v>
      </c>
      <c r="AR39" s="56">
        <f t="shared" si="26"/>
        <v>14930381</v>
      </c>
      <c r="AS39" s="36">
        <f t="shared" si="19"/>
        <v>1476.9394598872293</v>
      </c>
    </row>
    <row r="40" spans="1:45" ht="12.75">
      <c r="A40" s="20">
        <v>37</v>
      </c>
      <c r="B40" s="64" t="s">
        <v>74</v>
      </c>
      <c r="C40" s="44">
        <v>19119</v>
      </c>
      <c r="D40" s="32">
        <v>0</v>
      </c>
      <c r="E40" s="32">
        <f t="shared" si="7"/>
        <v>0</v>
      </c>
      <c r="F40" s="32">
        <v>24250</v>
      </c>
      <c r="G40" s="32">
        <f t="shared" si="8"/>
        <v>1.2683717767665672</v>
      </c>
      <c r="H40" s="50">
        <v>80652</v>
      </c>
      <c r="I40" s="32">
        <f t="shared" si="9"/>
        <v>4.218421465557822</v>
      </c>
      <c r="J40" s="32">
        <v>209480</v>
      </c>
      <c r="K40" s="32">
        <f t="shared" si="10"/>
        <v>10.956639991631361</v>
      </c>
      <c r="L40" s="50">
        <v>142862</v>
      </c>
      <c r="M40" s="32">
        <f t="shared" si="11"/>
        <v>7.472252732883519</v>
      </c>
      <c r="N40" s="32">
        <v>100760</v>
      </c>
      <c r="O40" s="32">
        <f t="shared" si="12"/>
        <v>5.27015011245358</v>
      </c>
      <c r="P40" s="50">
        <v>704</v>
      </c>
      <c r="Q40" s="32">
        <f t="shared" si="13"/>
        <v>0.03682200951932633</v>
      </c>
      <c r="R40" s="32">
        <v>0</v>
      </c>
      <c r="S40" s="32">
        <f t="shared" si="14"/>
        <v>0</v>
      </c>
      <c r="T40" s="50">
        <v>577526</v>
      </c>
      <c r="U40" s="32">
        <f t="shared" si="14"/>
        <v>30.206914587583032</v>
      </c>
      <c r="V40" s="32">
        <v>13284</v>
      </c>
      <c r="W40" s="32">
        <f t="shared" si="20"/>
        <v>0.6948062137141063</v>
      </c>
      <c r="X40" s="50">
        <v>21296</v>
      </c>
      <c r="Y40" s="32">
        <f t="shared" si="21"/>
        <v>1.1138657879596212</v>
      </c>
      <c r="Z40" s="32">
        <v>0</v>
      </c>
      <c r="AA40" s="32">
        <f t="shared" si="15"/>
        <v>0</v>
      </c>
      <c r="AB40" s="50">
        <v>58088</v>
      </c>
      <c r="AC40" s="32">
        <f t="shared" si="16"/>
        <v>3.038234217270778</v>
      </c>
      <c r="AD40" s="32">
        <v>0</v>
      </c>
      <c r="AE40" s="32">
        <f t="shared" si="17"/>
        <v>0</v>
      </c>
      <c r="AF40" s="50">
        <v>0</v>
      </c>
      <c r="AG40" s="32">
        <f t="shared" si="17"/>
        <v>0</v>
      </c>
      <c r="AH40" s="32">
        <v>757044</v>
      </c>
      <c r="AI40" s="32">
        <f t="shared" si="22"/>
        <v>39.59642240702966</v>
      </c>
      <c r="AJ40" s="50">
        <v>0</v>
      </c>
      <c r="AK40" s="32">
        <f t="shared" si="23"/>
        <v>0</v>
      </c>
      <c r="AL40" s="32">
        <v>0</v>
      </c>
      <c r="AM40" s="32">
        <f t="shared" si="24"/>
        <v>0</v>
      </c>
      <c r="AN40" s="50">
        <v>0</v>
      </c>
      <c r="AO40" s="32">
        <f t="shared" si="25"/>
        <v>0</v>
      </c>
      <c r="AP40" s="32">
        <v>0</v>
      </c>
      <c r="AQ40" s="32">
        <f t="shared" si="18"/>
        <v>0</v>
      </c>
      <c r="AR40" s="57">
        <f t="shared" si="26"/>
        <v>1985946</v>
      </c>
      <c r="AS40" s="32">
        <f t="shared" si="19"/>
        <v>103.87290130236937</v>
      </c>
    </row>
    <row r="41" spans="1:45" ht="12.75">
      <c r="A41" s="20">
        <v>38</v>
      </c>
      <c r="B41" s="64" t="s">
        <v>165</v>
      </c>
      <c r="C41" s="44">
        <v>3614</v>
      </c>
      <c r="D41" s="32">
        <v>0</v>
      </c>
      <c r="E41" s="32">
        <f t="shared" si="7"/>
        <v>0</v>
      </c>
      <c r="F41" s="32">
        <v>0</v>
      </c>
      <c r="G41" s="32">
        <f t="shared" si="8"/>
        <v>0</v>
      </c>
      <c r="H41" s="50">
        <v>39948</v>
      </c>
      <c r="I41" s="32">
        <f t="shared" si="9"/>
        <v>11.053680132816824</v>
      </c>
      <c r="J41" s="32">
        <v>2266077</v>
      </c>
      <c r="K41" s="32">
        <f t="shared" si="10"/>
        <v>627.0273934698395</v>
      </c>
      <c r="L41" s="50">
        <v>0</v>
      </c>
      <c r="M41" s="32">
        <f t="shared" si="11"/>
        <v>0</v>
      </c>
      <c r="N41" s="32">
        <v>32006</v>
      </c>
      <c r="O41" s="32">
        <f t="shared" si="12"/>
        <v>8.856115107913668</v>
      </c>
      <c r="P41" s="50">
        <v>600</v>
      </c>
      <c r="Q41" s="32">
        <f t="shared" si="13"/>
        <v>0.16602102933038185</v>
      </c>
      <c r="R41" s="32">
        <v>0</v>
      </c>
      <c r="S41" s="32">
        <f t="shared" si="14"/>
        <v>0</v>
      </c>
      <c r="T41" s="50">
        <v>187965</v>
      </c>
      <c r="U41" s="32">
        <f t="shared" si="14"/>
        <v>52.010237963475376</v>
      </c>
      <c r="V41" s="32">
        <v>41545</v>
      </c>
      <c r="W41" s="32">
        <f t="shared" si="20"/>
        <v>11.49557277255119</v>
      </c>
      <c r="X41" s="50">
        <v>1723</v>
      </c>
      <c r="Y41" s="32">
        <f t="shared" si="21"/>
        <v>0.47675705589374656</v>
      </c>
      <c r="Z41" s="32">
        <v>388</v>
      </c>
      <c r="AA41" s="32">
        <f t="shared" si="15"/>
        <v>0.10736026563364692</v>
      </c>
      <c r="AB41" s="50">
        <v>0</v>
      </c>
      <c r="AC41" s="32">
        <f t="shared" si="16"/>
        <v>0</v>
      </c>
      <c r="AD41" s="32">
        <v>0</v>
      </c>
      <c r="AE41" s="32">
        <f t="shared" si="17"/>
        <v>0</v>
      </c>
      <c r="AF41" s="50">
        <v>1660</v>
      </c>
      <c r="AG41" s="32">
        <f t="shared" si="17"/>
        <v>0.45932484781405647</v>
      </c>
      <c r="AH41" s="32">
        <v>411532</v>
      </c>
      <c r="AI41" s="32">
        <f t="shared" si="22"/>
        <v>113.8716104039845</v>
      </c>
      <c r="AJ41" s="50">
        <v>0</v>
      </c>
      <c r="AK41" s="32">
        <f t="shared" si="23"/>
        <v>0</v>
      </c>
      <c r="AL41" s="32">
        <v>0</v>
      </c>
      <c r="AM41" s="32">
        <f t="shared" si="24"/>
        <v>0</v>
      </c>
      <c r="AN41" s="50">
        <v>0</v>
      </c>
      <c r="AO41" s="32">
        <f t="shared" si="25"/>
        <v>0</v>
      </c>
      <c r="AP41" s="32">
        <v>0</v>
      </c>
      <c r="AQ41" s="32">
        <f t="shared" si="18"/>
        <v>0</v>
      </c>
      <c r="AR41" s="57">
        <f t="shared" si="26"/>
        <v>2983444</v>
      </c>
      <c r="AS41" s="32">
        <f t="shared" si="19"/>
        <v>825.5240730492529</v>
      </c>
    </row>
    <row r="42" spans="1:45" ht="12.75">
      <c r="A42" s="20">
        <v>39</v>
      </c>
      <c r="B42" s="64" t="s">
        <v>75</v>
      </c>
      <c r="C42" s="44">
        <v>2634</v>
      </c>
      <c r="D42" s="32"/>
      <c r="E42" s="32">
        <f t="shared" si="7"/>
        <v>0</v>
      </c>
      <c r="F42" s="32">
        <v>1308462</v>
      </c>
      <c r="G42" s="32">
        <f t="shared" si="8"/>
        <v>496.75854214123007</v>
      </c>
      <c r="H42" s="50">
        <v>82515</v>
      </c>
      <c r="I42" s="32">
        <f t="shared" si="9"/>
        <v>31.326879271070617</v>
      </c>
      <c r="J42" s="32">
        <v>135509</v>
      </c>
      <c r="K42" s="32">
        <f t="shared" si="10"/>
        <v>51.446089597570236</v>
      </c>
      <c r="L42" s="50">
        <v>26579</v>
      </c>
      <c r="M42" s="32">
        <f t="shared" si="11"/>
        <v>10.090736522399393</v>
      </c>
      <c r="N42" s="32">
        <v>9559</v>
      </c>
      <c r="O42" s="32">
        <f t="shared" si="12"/>
        <v>3.629081245254366</v>
      </c>
      <c r="P42" s="50">
        <v>1921</v>
      </c>
      <c r="Q42" s="32">
        <f t="shared" si="13"/>
        <v>0.7293090356871678</v>
      </c>
      <c r="R42" s="32">
        <v>0</v>
      </c>
      <c r="S42" s="32">
        <f t="shared" si="14"/>
        <v>0</v>
      </c>
      <c r="T42" s="50">
        <v>91482</v>
      </c>
      <c r="U42" s="32">
        <f t="shared" si="14"/>
        <v>34.73120728929385</v>
      </c>
      <c r="V42" s="32">
        <v>26337</v>
      </c>
      <c r="W42" s="32">
        <f t="shared" si="20"/>
        <v>9.998861047835991</v>
      </c>
      <c r="X42" s="50">
        <v>20623</v>
      </c>
      <c r="Y42" s="32">
        <f t="shared" si="21"/>
        <v>7.82953682611997</v>
      </c>
      <c r="Z42" s="32">
        <v>19293</v>
      </c>
      <c r="AA42" s="32">
        <f t="shared" si="15"/>
        <v>7.324601366742597</v>
      </c>
      <c r="AB42" s="50">
        <v>0</v>
      </c>
      <c r="AC42" s="32">
        <f t="shared" si="16"/>
        <v>0</v>
      </c>
      <c r="AD42" s="32">
        <v>0</v>
      </c>
      <c r="AE42" s="32">
        <f t="shared" si="17"/>
        <v>0</v>
      </c>
      <c r="AF42" s="50">
        <v>0</v>
      </c>
      <c r="AG42" s="32">
        <f t="shared" si="17"/>
        <v>0</v>
      </c>
      <c r="AH42" s="32">
        <v>254712</v>
      </c>
      <c r="AI42" s="32">
        <f t="shared" si="22"/>
        <v>96.7015945330296</v>
      </c>
      <c r="AJ42" s="50">
        <v>643099</v>
      </c>
      <c r="AK42" s="32">
        <f t="shared" si="23"/>
        <v>244.15299924069856</v>
      </c>
      <c r="AL42" s="32">
        <v>0</v>
      </c>
      <c r="AM42" s="32">
        <f t="shared" si="24"/>
        <v>0</v>
      </c>
      <c r="AN42" s="50">
        <v>0</v>
      </c>
      <c r="AO42" s="32">
        <f t="shared" si="25"/>
        <v>0</v>
      </c>
      <c r="AP42" s="32">
        <v>0</v>
      </c>
      <c r="AQ42" s="32">
        <f t="shared" si="18"/>
        <v>0</v>
      </c>
      <c r="AR42" s="57">
        <f t="shared" si="26"/>
        <v>2620091</v>
      </c>
      <c r="AS42" s="32">
        <f t="shared" si="19"/>
        <v>994.7194381169325</v>
      </c>
    </row>
    <row r="43" spans="1:45" ht="12.75">
      <c r="A43" s="21">
        <v>40</v>
      </c>
      <c r="B43" s="66" t="s">
        <v>76</v>
      </c>
      <c r="C43" s="40">
        <v>23634</v>
      </c>
      <c r="D43" s="30">
        <v>22105</v>
      </c>
      <c r="E43" s="30">
        <f t="shared" si="7"/>
        <v>0.9353050689684353</v>
      </c>
      <c r="F43" s="30">
        <v>0</v>
      </c>
      <c r="G43" s="30">
        <f t="shared" si="8"/>
        <v>0</v>
      </c>
      <c r="H43" s="51">
        <v>748737</v>
      </c>
      <c r="I43" s="30">
        <f t="shared" si="9"/>
        <v>31.68050266565118</v>
      </c>
      <c r="J43" s="30">
        <v>40140</v>
      </c>
      <c r="K43" s="30">
        <f t="shared" si="10"/>
        <v>1.6984006092916983</v>
      </c>
      <c r="L43" s="51">
        <v>0</v>
      </c>
      <c r="M43" s="30">
        <f t="shared" si="11"/>
        <v>0</v>
      </c>
      <c r="N43" s="30">
        <v>0</v>
      </c>
      <c r="O43" s="30">
        <f t="shared" si="12"/>
        <v>0</v>
      </c>
      <c r="P43" s="51">
        <v>200</v>
      </c>
      <c r="Q43" s="30">
        <f t="shared" si="13"/>
        <v>0.008462384700008463</v>
      </c>
      <c r="R43" s="30">
        <v>0</v>
      </c>
      <c r="S43" s="30">
        <f t="shared" si="14"/>
        <v>0</v>
      </c>
      <c r="T43" s="51">
        <v>575978</v>
      </c>
      <c r="U43" s="30">
        <f t="shared" si="14"/>
        <v>24.37073707370737</v>
      </c>
      <c r="V43" s="30">
        <v>78361</v>
      </c>
      <c r="W43" s="30">
        <f t="shared" si="20"/>
        <v>3.3156046373868158</v>
      </c>
      <c r="X43" s="51">
        <v>0</v>
      </c>
      <c r="Y43" s="30">
        <f t="shared" si="21"/>
        <v>0</v>
      </c>
      <c r="Z43" s="30">
        <v>513</v>
      </c>
      <c r="AA43" s="30">
        <f t="shared" si="15"/>
        <v>0.021706016755521706</v>
      </c>
      <c r="AB43" s="51">
        <v>250395</v>
      </c>
      <c r="AC43" s="30">
        <f t="shared" si="16"/>
        <v>10.594694084793094</v>
      </c>
      <c r="AD43" s="30">
        <v>0</v>
      </c>
      <c r="AE43" s="30">
        <f t="shared" si="17"/>
        <v>0</v>
      </c>
      <c r="AF43" s="51">
        <v>0</v>
      </c>
      <c r="AG43" s="30">
        <f t="shared" si="17"/>
        <v>0</v>
      </c>
      <c r="AH43" s="30">
        <v>1015507</v>
      </c>
      <c r="AI43" s="30">
        <f t="shared" si="22"/>
        <v>42.96805449775747</v>
      </c>
      <c r="AJ43" s="51">
        <v>1939847</v>
      </c>
      <c r="AK43" s="30">
        <f t="shared" si="23"/>
        <v>82.07865786578658</v>
      </c>
      <c r="AL43" s="30">
        <v>0</v>
      </c>
      <c r="AM43" s="30">
        <f t="shared" si="24"/>
        <v>0</v>
      </c>
      <c r="AN43" s="51">
        <v>0</v>
      </c>
      <c r="AO43" s="30">
        <f t="shared" si="25"/>
        <v>0</v>
      </c>
      <c r="AP43" s="30">
        <v>0</v>
      </c>
      <c r="AQ43" s="30">
        <f t="shared" si="18"/>
        <v>0</v>
      </c>
      <c r="AR43" s="58">
        <f t="shared" si="26"/>
        <v>4671783</v>
      </c>
      <c r="AS43" s="30">
        <f t="shared" si="19"/>
        <v>197.67212490479818</v>
      </c>
    </row>
    <row r="44" spans="1:45" ht="12.75">
      <c r="A44" s="45">
        <v>41</v>
      </c>
      <c r="B44" s="65" t="s">
        <v>77</v>
      </c>
      <c r="C44" s="42">
        <v>1512</v>
      </c>
      <c r="D44" s="36">
        <v>0</v>
      </c>
      <c r="E44" s="36">
        <f t="shared" si="7"/>
        <v>0</v>
      </c>
      <c r="F44" s="36">
        <v>102408</v>
      </c>
      <c r="G44" s="36">
        <f t="shared" si="8"/>
        <v>67.73015873015873</v>
      </c>
      <c r="H44" s="49">
        <v>86337</v>
      </c>
      <c r="I44" s="36">
        <f t="shared" si="9"/>
        <v>57.101190476190474</v>
      </c>
      <c r="J44" s="36">
        <v>0</v>
      </c>
      <c r="K44" s="36">
        <f t="shared" si="10"/>
        <v>0</v>
      </c>
      <c r="L44" s="49">
        <v>76778</v>
      </c>
      <c r="M44" s="36">
        <f t="shared" si="11"/>
        <v>50.77910052910053</v>
      </c>
      <c r="N44" s="36">
        <v>0</v>
      </c>
      <c r="O44" s="36">
        <f t="shared" si="12"/>
        <v>0</v>
      </c>
      <c r="P44" s="49">
        <v>586</v>
      </c>
      <c r="Q44" s="36">
        <f t="shared" si="13"/>
        <v>0.38756613756613756</v>
      </c>
      <c r="R44" s="36">
        <v>0</v>
      </c>
      <c r="S44" s="36">
        <f t="shared" si="14"/>
        <v>0</v>
      </c>
      <c r="T44" s="49">
        <v>64596</v>
      </c>
      <c r="U44" s="36">
        <f t="shared" si="14"/>
        <v>42.72222222222222</v>
      </c>
      <c r="V44" s="36">
        <v>1631</v>
      </c>
      <c r="W44" s="36">
        <f t="shared" si="20"/>
        <v>1.0787037037037037</v>
      </c>
      <c r="X44" s="49">
        <v>1630</v>
      </c>
      <c r="Y44" s="36">
        <f t="shared" si="21"/>
        <v>1.0780423280423281</v>
      </c>
      <c r="Z44" s="36">
        <v>0</v>
      </c>
      <c r="AA44" s="36">
        <f t="shared" si="15"/>
        <v>0</v>
      </c>
      <c r="AB44" s="49">
        <v>0</v>
      </c>
      <c r="AC44" s="36">
        <f t="shared" si="16"/>
        <v>0</v>
      </c>
      <c r="AD44" s="36">
        <v>0</v>
      </c>
      <c r="AE44" s="36">
        <f t="shared" si="17"/>
        <v>0</v>
      </c>
      <c r="AF44" s="49">
        <v>0</v>
      </c>
      <c r="AG44" s="36">
        <f t="shared" si="17"/>
        <v>0</v>
      </c>
      <c r="AH44" s="36">
        <v>85757</v>
      </c>
      <c r="AI44" s="36">
        <f t="shared" si="22"/>
        <v>56.717592592592595</v>
      </c>
      <c r="AJ44" s="49">
        <v>0</v>
      </c>
      <c r="AK44" s="36">
        <f t="shared" si="23"/>
        <v>0</v>
      </c>
      <c r="AL44" s="36">
        <v>0</v>
      </c>
      <c r="AM44" s="36">
        <f t="shared" si="24"/>
        <v>0</v>
      </c>
      <c r="AN44" s="49">
        <v>0</v>
      </c>
      <c r="AO44" s="36">
        <f t="shared" si="25"/>
        <v>0</v>
      </c>
      <c r="AP44" s="36">
        <v>0</v>
      </c>
      <c r="AQ44" s="36">
        <f t="shared" si="18"/>
        <v>0</v>
      </c>
      <c r="AR44" s="56">
        <f t="shared" si="26"/>
        <v>419723</v>
      </c>
      <c r="AS44" s="36">
        <f t="shared" si="19"/>
        <v>277.5945767195767</v>
      </c>
    </row>
    <row r="45" spans="1:45" ht="12.75">
      <c r="A45" s="20">
        <v>42</v>
      </c>
      <c r="B45" s="64" t="s">
        <v>78</v>
      </c>
      <c r="C45" s="44">
        <v>3385</v>
      </c>
      <c r="D45" s="32">
        <v>8010</v>
      </c>
      <c r="E45" s="32">
        <f t="shared" si="7"/>
        <v>2.366322008862629</v>
      </c>
      <c r="F45" s="32">
        <v>0</v>
      </c>
      <c r="G45" s="32">
        <f t="shared" si="8"/>
        <v>0</v>
      </c>
      <c r="H45" s="50">
        <v>69008</v>
      </c>
      <c r="I45" s="32">
        <f t="shared" si="9"/>
        <v>20.386410635155094</v>
      </c>
      <c r="J45" s="32">
        <v>123239</v>
      </c>
      <c r="K45" s="32">
        <f t="shared" si="10"/>
        <v>36.40738552437223</v>
      </c>
      <c r="L45" s="50">
        <v>51807</v>
      </c>
      <c r="M45" s="32">
        <f t="shared" si="11"/>
        <v>15.304874446085671</v>
      </c>
      <c r="N45" s="32">
        <v>22965</v>
      </c>
      <c r="O45" s="32">
        <f t="shared" si="12"/>
        <v>6.784342688330871</v>
      </c>
      <c r="P45" s="50">
        <v>0</v>
      </c>
      <c r="Q45" s="32">
        <f t="shared" si="13"/>
        <v>0</v>
      </c>
      <c r="R45" s="32">
        <v>0</v>
      </c>
      <c r="S45" s="32">
        <f t="shared" si="14"/>
        <v>0</v>
      </c>
      <c r="T45" s="50">
        <v>126282</v>
      </c>
      <c r="U45" s="32">
        <f t="shared" si="14"/>
        <v>37.306351550960116</v>
      </c>
      <c r="V45" s="32">
        <v>18070</v>
      </c>
      <c r="W45" s="32">
        <f t="shared" si="20"/>
        <v>5.3382570162481535</v>
      </c>
      <c r="X45" s="50">
        <v>0</v>
      </c>
      <c r="Y45" s="32">
        <f t="shared" si="21"/>
        <v>0</v>
      </c>
      <c r="Z45" s="32">
        <v>0</v>
      </c>
      <c r="AA45" s="32">
        <f t="shared" si="15"/>
        <v>0</v>
      </c>
      <c r="AB45" s="50">
        <v>0</v>
      </c>
      <c r="AC45" s="32">
        <f t="shared" si="16"/>
        <v>0</v>
      </c>
      <c r="AD45" s="32">
        <v>0</v>
      </c>
      <c r="AE45" s="32">
        <f t="shared" si="17"/>
        <v>0</v>
      </c>
      <c r="AF45" s="50">
        <v>0</v>
      </c>
      <c r="AG45" s="32">
        <f t="shared" si="17"/>
        <v>0</v>
      </c>
      <c r="AH45" s="32">
        <v>247823</v>
      </c>
      <c r="AI45" s="32">
        <f t="shared" si="22"/>
        <v>73.21211225997045</v>
      </c>
      <c r="AJ45" s="50">
        <v>20341</v>
      </c>
      <c r="AK45" s="32">
        <f t="shared" si="23"/>
        <v>6.009158050221566</v>
      </c>
      <c r="AL45" s="32">
        <v>81238</v>
      </c>
      <c r="AM45" s="32">
        <f t="shared" si="24"/>
        <v>23.99940915805022</v>
      </c>
      <c r="AN45" s="50">
        <v>0</v>
      </c>
      <c r="AO45" s="32">
        <f t="shared" si="25"/>
        <v>0</v>
      </c>
      <c r="AP45" s="32">
        <v>0</v>
      </c>
      <c r="AQ45" s="32">
        <f t="shared" si="18"/>
        <v>0</v>
      </c>
      <c r="AR45" s="57">
        <f t="shared" si="26"/>
        <v>768783</v>
      </c>
      <c r="AS45" s="32">
        <f t="shared" si="19"/>
        <v>227.11462333825702</v>
      </c>
    </row>
    <row r="46" spans="1:45" ht="12.75">
      <c r="A46" s="20">
        <v>43</v>
      </c>
      <c r="B46" s="64" t="s">
        <v>79</v>
      </c>
      <c r="C46" s="44">
        <v>4253</v>
      </c>
      <c r="D46" s="32">
        <v>2108</v>
      </c>
      <c r="E46" s="32">
        <f t="shared" si="7"/>
        <v>0.49565012932047964</v>
      </c>
      <c r="F46" s="32">
        <v>0</v>
      </c>
      <c r="G46" s="32">
        <f t="shared" si="8"/>
        <v>0</v>
      </c>
      <c r="H46" s="50">
        <v>49950</v>
      </c>
      <c r="I46" s="32">
        <f t="shared" si="9"/>
        <v>11.744650834704915</v>
      </c>
      <c r="J46" s="32">
        <v>132510</v>
      </c>
      <c r="K46" s="32">
        <f t="shared" si="10"/>
        <v>31.15683047260757</v>
      </c>
      <c r="L46" s="50">
        <v>34101</v>
      </c>
      <c r="M46" s="32">
        <f t="shared" si="11"/>
        <v>8.018104867152598</v>
      </c>
      <c r="N46" s="32">
        <v>20154</v>
      </c>
      <c r="O46" s="32">
        <f t="shared" si="12"/>
        <v>4.738772631083941</v>
      </c>
      <c r="P46" s="50">
        <v>3399</v>
      </c>
      <c r="Q46" s="32">
        <f t="shared" si="13"/>
        <v>0.7992005643075476</v>
      </c>
      <c r="R46" s="32">
        <v>0</v>
      </c>
      <c r="S46" s="32">
        <f t="shared" si="14"/>
        <v>0</v>
      </c>
      <c r="T46" s="50">
        <v>300132</v>
      </c>
      <c r="U46" s="32">
        <f t="shared" si="14"/>
        <v>70.56948036679991</v>
      </c>
      <c r="V46" s="32">
        <v>4542</v>
      </c>
      <c r="W46" s="32">
        <f t="shared" si="20"/>
        <v>1.067952033858453</v>
      </c>
      <c r="X46" s="50">
        <v>0</v>
      </c>
      <c r="Y46" s="32">
        <f t="shared" si="21"/>
        <v>0</v>
      </c>
      <c r="Z46" s="32">
        <v>0</v>
      </c>
      <c r="AA46" s="32">
        <f t="shared" si="15"/>
        <v>0</v>
      </c>
      <c r="AB46" s="50">
        <v>0</v>
      </c>
      <c r="AC46" s="32">
        <f t="shared" si="16"/>
        <v>0</v>
      </c>
      <c r="AD46" s="32">
        <v>0</v>
      </c>
      <c r="AE46" s="32">
        <f t="shared" si="17"/>
        <v>0</v>
      </c>
      <c r="AF46" s="50">
        <v>0</v>
      </c>
      <c r="AG46" s="32">
        <f t="shared" si="17"/>
        <v>0</v>
      </c>
      <c r="AH46" s="32">
        <v>323112</v>
      </c>
      <c r="AI46" s="32">
        <f t="shared" si="22"/>
        <v>75.97272513519869</v>
      </c>
      <c r="AJ46" s="50">
        <v>637052</v>
      </c>
      <c r="AK46" s="32">
        <f t="shared" si="23"/>
        <v>149.78885492593463</v>
      </c>
      <c r="AL46" s="32">
        <v>0</v>
      </c>
      <c r="AM46" s="32">
        <f t="shared" si="24"/>
        <v>0</v>
      </c>
      <c r="AN46" s="50">
        <v>0</v>
      </c>
      <c r="AO46" s="32">
        <f t="shared" si="25"/>
        <v>0</v>
      </c>
      <c r="AP46" s="32">
        <v>0</v>
      </c>
      <c r="AQ46" s="32">
        <f t="shared" si="18"/>
        <v>0</v>
      </c>
      <c r="AR46" s="57">
        <f t="shared" si="26"/>
        <v>1507060</v>
      </c>
      <c r="AS46" s="32">
        <f t="shared" si="19"/>
        <v>354.35222196096873</v>
      </c>
    </row>
    <row r="47" spans="1:45" ht="12.75">
      <c r="A47" s="20">
        <v>44</v>
      </c>
      <c r="B47" s="64" t="s">
        <v>166</v>
      </c>
      <c r="C47" s="44">
        <v>4645</v>
      </c>
      <c r="D47" s="32">
        <v>248</v>
      </c>
      <c r="E47" s="32">
        <f t="shared" si="7"/>
        <v>0.05339074273412271</v>
      </c>
      <c r="F47" s="32">
        <v>0</v>
      </c>
      <c r="G47" s="32">
        <f t="shared" si="8"/>
        <v>0</v>
      </c>
      <c r="H47" s="50">
        <v>137768</v>
      </c>
      <c r="I47" s="32">
        <f t="shared" si="9"/>
        <v>29.65941872981701</v>
      </c>
      <c r="J47" s="32">
        <v>1768021</v>
      </c>
      <c r="K47" s="32">
        <f t="shared" si="10"/>
        <v>380.6288482238967</v>
      </c>
      <c r="L47" s="50">
        <v>134518</v>
      </c>
      <c r="M47" s="32">
        <f t="shared" si="11"/>
        <v>28.959741657696448</v>
      </c>
      <c r="N47" s="32">
        <v>11353</v>
      </c>
      <c r="O47" s="32">
        <f t="shared" si="12"/>
        <v>2.4441334768568352</v>
      </c>
      <c r="P47" s="50">
        <v>1853</v>
      </c>
      <c r="Q47" s="32">
        <f t="shared" si="13"/>
        <v>0.39892357373519916</v>
      </c>
      <c r="R47" s="32">
        <v>0</v>
      </c>
      <c r="S47" s="32">
        <f t="shared" si="14"/>
        <v>0</v>
      </c>
      <c r="T47" s="50">
        <v>81879</v>
      </c>
      <c r="U47" s="32">
        <f t="shared" si="14"/>
        <v>17.627341227125942</v>
      </c>
      <c r="V47" s="32">
        <v>28533</v>
      </c>
      <c r="W47" s="32">
        <f t="shared" si="20"/>
        <v>6.142734122712594</v>
      </c>
      <c r="X47" s="50">
        <v>4025</v>
      </c>
      <c r="Y47" s="32">
        <f t="shared" si="21"/>
        <v>0.8665231431646933</v>
      </c>
      <c r="Z47" s="32">
        <v>11021</v>
      </c>
      <c r="AA47" s="32">
        <f t="shared" si="15"/>
        <v>2.372658772874058</v>
      </c>
      <c r="AB47" s="50">
        <v>2533</v>
      </c>
      <c r="AC47" s="32">
        <f t="shared" si="16"/>
        <v>0.5453175457481163</v>
      </c>
      <c r="AD47" s="32">
        <v>0</v>
      </c>
      <c r="AE47" s="32">
        <f t="shared" si="17"/>
        <v>0</v>
      </c>
      <c r="AF47" s="50">
        <v>0</v>
      </c>
      <c r="AG47" s="32">
        <f t="shared" si="17"/>
        <v>0</v>
      </c>
      <c r="AH47" s="32">
        <v>87193</v>
      </c>
      <c r="AI47" s="32">
        <f t="shared" si="22"/>
        <v>18.771367061356298</v>
      </c>
      <c r="AJ47" s="50">
        <v>0</v>
      </c>
      <c r="AK47" s="32">
        <f t="shared" si="23"/>
        <v>0</v>
      </c>
      <c r="AL47" s="32">
        <v>0</v>
      </c>
      <c r="AM47" s="32">
        <f t="shared" si="24"/>
        <v>0</v>
      </c>
      <c r="AN47" s="50">
        <v>0</v>
      </c>
      <c r="AO47" s="32">
        <f t="shared" si="25"/>
        <v>0</v>
      </c>
      <c r="AP47" s="32">
        <v>0</v>
      </c>
      <c r="AQ47" s="32">
        <f t="shared" si="18"/>
        <v>0</v>
      </c>
      <c r="AR47" s="57">
        <f t="shared" si="26"/>
        <v>2268945</v>
      </c>
      <c r="AS47" s="32">
        <f t="shared" si="19"/>
        <v>488.470398277718</v>
      </c>
    </row>
    <row r="48" spans="1:45" ht="12.75">
      <c r="A48" s="21">
        <v>45</v>
      </c>
      <c r="B48" s="66" t="s">
        <v>167</v>
      </c>
      <c r="C48" s="40">
        <v>9535</v>
      </c>
      <c r="D48" s="30">
        <v>0</v>
      </c>
      <c r="E48" s="30">
        <f t="shared" si="7"/>
        <v>0</v>
      </c>
      <c r="F48" s="30">
        <v>0</v>
      </c>
      <c r="G48" s="30">
        <f t="shared" si="8"/>
        <v>0</v>
      </c>
      <c r="H48" s="51">
        <v>1204351</v>
      </c>
      <c r="I48" s="30">
        <f t="shared" si="9"/>
        <v>126.30844257996854</v>
      </c>
      <c r="J48" s="30">
        <v>159858</v>
      </c>
      <c r="K48" s="30">
        <f t="shared" si="10"/>
        <v>16.765390665967487</v>
      </c>
      <c r="L48" s="51">
        <v>193940</v>
      </c>
      <c r="M48" s="30">
        <f t="shared" si="11"/>
        <v>20.339800734137388</v>
      </c>
      <c r="N48" s="30">
        <v>0</v>
      </c>
      <c r="O48" s="30">
        <f t="shared" si="12"/>
        <v>0</v>
      </c>
      <c r="P48" s="51">
        <v>0</v>
      </c>
      <c r="Q48" s="30">
        <f t="shared" si="13"/>
        <v>0</v>
      </c>
      <c r="R48" s="30">
        <v>0</v>
      </c>
      <c r="S48" s="30">
        <f t="shared" si="14"/>
        <v>0</v>
      </c>
      <c r="T48" s="51">
        <v>429579</v>
      </c>
      <c r="U48" s="30">
        <f t="shared" si="14"/>
        <v>45.05285789197693</v>
      </c>
      <c r="V48" s="30">
        <v>234658</v>
      </c>
      <c r="W48" s="30">
        <f t="shared" si="20"/>
        <v>24.610173046670162</v>
      </c>
      <c r="X48" s="51">
        <v>0</v>
      </c>
      <c r="Y48" s="30">
        <f t="shared" si="21"/>
        <v>0</v>
      </c>
      <c r="Z48" s="30">
        <v>0</v>
      </c>
      <c r="AA48" s="30">
        <f t="shared" si="15"/>
        <v>0</v>
      </c>
      <c r="AB48" s="51">
        <v>340</v>
      </c>
      <c r="AC48" s="30">
        <f t="shared" si="16"/>
        <v>0.0356581017304667</v>
      </c>
      <c r="AD48" s="30">
        <v>0</v>
      </c>
      <c r="AE48" s="30">
        <f t="shared" si="17"/>
        <v>0</v>
      </c>
      <c r="AF48" s="51">
        <v>9167</v>
      </c>
      <c r="AG48" s="30">
        <f t="shared" si="17"/>
        <v>0.9614053487152596</v>
      </c>
      <c r="AH48" s="30">
        <v>709237</v>
      </c>
      <c r="AI48" s="30">
        <f t="shared" si="22"/>
        <v>74.38248557944415</v>
      </c>
      <c r="AJ48" s="51">
        <v>8650</v>
      </c>
      <c r="AK48" s="30">
        <f t="shared" si="23"/>
        <v>0.9071840587309911</v>
      </c>
      <c r="AL48" s="30">
        <v>0</v>
      </c>
      <c r="AM48" s="30">
        <f t="shared" si="24"/>
        <v>0</v>
      </c>
      <c r="AN48" s="51">
        <v>0</v>
      </c>
      <c r="AO48" s="30">
        <f t="shared" si="25"/>
        <v>0</v>
      </c>
      <c r="AP48" s="30">
        <v>0</v>
      </c>
      <c r="AQ48" s="30">
        <f t="shared" si="18"/>
        <v>0</v>
      </c>
      <c r="AR48" s="58">
        <f t="shared" si="26"/>
        <v>2949780</v>
      </c>
      <c r="AS48" s="30">
        <f t="shared" si="19"/>
        <v>309.3633980073414</v>
      </c>
    </row>
    <row r="49" spans="1:45" ht="12.75">
      <c r="A49" s="45">
        <v>46</v>
      </c>
      <c r="B49" s="65" t="s">
        <v>80</v>
      </c>
      <c r="C49" s="42">
        <v>1208</v>
      </c>
      <c r="D49" s="36">
        <v>1055</v>
      </c>
      <c r="E49" s="36">
        <f t="shared" si="7"/>
        <v>0.8733443708609272</v>
      </c>
      <c r="F49" s="36">
        <v>0</v>
      </c>
      <c r="G49" s="36">
        <f t="shared" si="8"/>
        <v>0</v>
      </c>
      <c r="H49" s="49">
        <v>0</v>
      </c>
      <c r="I49" s="36">
        <f t="shared" si="9"/>
        <v>0</v>
      </c>
      <c r="J49" s="36">
        <v>99513</v>
      </c>
      <c r="K49" s="36">
        <f t="shared" si="10"/>
        <v>82.37831125827815</v>
      </c>
      <c r="L49" s="49">
        <v>18299</v>
      </c>
      <c r="M49" s="36">
        <f t="shared" si="11"/>
        <v>15.14817880794702</v>
      </c>
      <c r="N49" s="36">
        <v>0</v>
      </c>
      <c r="O49" s="36">
        <f t="shared" si="12"/>
        <v>0</v>
      </c>
      <c r="P49" s="49">
        <v>415</v>
      </c>
      <c r="Q49" s="36">
        <f t="shared" si="13"/>
        <v>0.3435430463576159</v>
      </c>
      <c r="R49" s="36">
        <v>0</v>
      </c>
      <c r="S49" s="36">
        <f t="shared" si="14"/>
        <v>0</v>
      </c>
      <c r="T49" s="49">
        <v>87976</v>
      </c>
      <c r="U49" s="36">
        <f t="shared" si="14"/>
        <v>72.82781456953643</v>
      </c>
      <c r="V49" s="36">
        <v>6621</v>
      </c>
      <c r="W49" s="36">
        <f t="shared" si="20"/>
        <v>5.480960264900662</v>
      </c>
      <c r="X49" s="49">
        <v>5196</v>
      </c>
      <c r="Y49" s="36">
        <f t="shared" si="21"/>
        <v>4.301324503311259</v>
      </c>
      <c r="Z49" s="36">
        <v>0</v>
      </c>
      <c r="AA49" s="36">
        <f t="shared" si="15"/>
        <v>0</v>
      </c>
      <c r="AB49" s="49">
        <v>18113</v>
      </c>
      <c r="AC49" s="36">
        <f t="shared" si="16"/>
        <v>14.994205298013245</v>
      </c>
      <c r="AD49" s="36">
        <v>0</v>
      </c>
      <c r="AE49" s="36">
        <f t="shared" si="17"/>
        <v>0</v>
      </c>
      <c r="AF49" s="49">
        <v>0</v>
      </c>
      <c r="AG49" s="36">
        <f t="shared" si="17"/>
        <v>0</v>
      </c>
      <c r="AH49" s="36">
        <v>85190</v>
      </c>
      <c r="AI49" s="36">
        <f t="shared" si="22"/>
        <v>70.52152317880795</v>
      </c>
      <c r="AJ49" s="49">
        <v>221087</v>
      </c>
      <c r="AK49" s="36">
        <f t="shared" si="23"/>
        <v>183.01903973509934</v>
      </c>
      <c r="AL49" s="36">
        <v>0</v>
      </c>
      <c r="AM49" s="36">
        <f t="shared" si="24"/>
        <v>0</v>
      </c>
      <c r="AN49" s="49">
        <v>0</v>
      </c>
      <c r="AO49" s="36">
        <f t="shared" si="25"/>
        <v>0</v>
      </c>
      <c r="AP49" s="36">
        <v>0</v>
      </c>
      <c r="AQ49" s="36">
        <f t="shared" si="18"/>
        <v>0</v>
      </c>
      <c r="AR49" s="56">
        <f t="shared" si="26"/>
        <v>543465</v>
      </c>
      <c r="AS49" s="36">
        <f t="shared" si="19"/>
        <v>449.8882450331126</v>
      </c>
    </row>
    <row r="50" spans="1:45" ht="12.75">
      <c r="A50" s="20">
        <v>47</v>
      </c>
      <c r="B50" s="64" t="s">
        <v>81</v>
      </c>
      <c r="C50" s="44">
        <v>4085</v>
      </c>
      <c r="D50" s="32">
        <v>0</v>
      </c>
      <c r="E50" s="32">
        <f t="shared" si="7"/>
        <v>0</v>
      </c>
      <c r="F50" s="32">
        <v>0</v>
      </c>
      <c r="G50" s="32">
        <f t="shared" si="8"/>
        <v>0</v>
      </c>
      <c r="H50" s="50">
        <v>106190</v>
      </c>
      <c r="I50" s="32">
        <f t="shared" si="9"/>
        <v>25.995104039167686</v>
      </c>
      <c r="J50" s="32">
        <v>379051</v>
      </c>
      <c r="K50" s="32">
        <f t="shared" si="10"/>
        <v>92.79094247246022</v>
      </c>
      <c r="L50" s="50">
        <v>67020</v>
      </c>
      <c r="M50" s="32">
        <f t="shared" si="11"/>
        <v>16.40636474908201</v>
      </c>
      <c r="N50" s="32">
        <v>23159</v>
      </c>
      <c r="O50" s="32">
        <f t="shared" si="12"/>
        <v>5.669277845777234</v>
      </c>
      <c r="P50" s="50">
        <v>175</v>
      </c>
      <c r="Q50" s="32">
        <f t="shared" si="13"/>
        <v>0.042839657282741736</v>
      </c>
      <c r="R50" s="32">
        <v>0</v>
      </c>
      <c r="S50" s="32">
        <f t="shared" si="14"/>
        <v>0</v>
      </c>
      <c r="T50" s="50">
        <v>57329</v>
      </c>
      <c r="U50" s="32">
        <f t="shared" si="14"/>
        <v>14.034026927784577</v>
      </c>
      <c r="V50" s="32">
        <v>8173</v>
      </c>
      <c r="W50" s="32">
        <f t="shared" si="20"/>
        <v>2.000734394124847</v>
      </c>
      <c r="X50" s="50">
        <v>0</v>
      </c>
      <c r="Y50" s="32">
        <f t="shared" si="21"/>
        <v>0</v>
      </c>
      <c r="Z50" s="32">
        <v>0</v>
      </c>
      <c r="AA50" s="32">
        <f t="shared" si="15"/>
        <v>0</v>
      </c>
      <c r="AB50" s="50">
        <v>15762</v>
      </c>
      <c r="AC50" s="32">
        <f t="shared" si="16"/>
        <v>3.8585067319461444</v>
      </c>
      <c r="AD50" s="32">
        <v>0</v>
      </c>
      <c r="AE50" s="32">
        <f t="shared" si="17"/>
        <v>0</v>
      </c>
      <c r="AF50" s="50">
        <v>10368</v>
      </c>
      <c r="AG50" s="32">
        <f t="shared" si="17"/>
        <v>2.5380660954712364</v>
      </c>
      <c r="AH50" s="32">
        <v>188180</v>
      </c>
      <c r="AI50" s="32">
        <f t="shared" si="22"/>
        <v>46.06609547123623</v>
      </c>
      <c r="AJ50" s="50">
        <v>0</v>
      </c>
      <c r="AK50" s="32">
        <f t="shared" si="23"/>
        <v>0</v>
      </c>
      <c r="AL50" s="32">
        <v>0</v>
      </c>
      <c r="AM50" s="32">
        <f t="shared" si="24"/>
        <v>0</v>
      </c>
      <c r="AN50" s="50">
        <v>0</v>
      </c>
      <c r="AO50" s="32">
        <f t="shared" si="25"/>
        <v>0</v>
      </c>
      <c r="AP50" s="32">
        <v>0</v>
      </c>
      <c r="AQ50" s="32">
        <f t="shared" si="18"/>
        <v>0</v>
      </c>
      <c r="AR50" s="57">
        <f>D50+F50+H50+J50+L50+N50+P50+R50+T50+V50+X50+Z50+AB50+AD50+AF50+AH50+AJ50+AL50+AN50+AP50</f>
        <v>855407</v>
      </c>
      <c r="AS50" s="32">
        <f t="shared" si="19"/>
        <v>209.40195838433291</v>
      </c>
    </row>
    <row r="51" spans="1:45" ht="12.75">
      <c r="A51" s="20">
        <v>48</v>
      </c>
      <c r="B51" s="64" t="s">
        <v>82</v>
      </c>
      <c r="C51" s="44">
        <v>6355</v>
      </c>
      <c r="D51" s="32">
        <v>0</v>
      </c>
      <c r="E51" s="32">
        <f t="shared" si="7"/>
        <v>0</v>
      </c>
      <c r="F51" s="32">
        <v>0</v>
      </c>
      <c r="G51" s="32">
        <f t="shared" si="8"/>
        <v>0</v>
      </c>
      <c r="H51" s="50">
        <v>14834</v>
      </c>
      <c r="I51" s="32">
        <f t="shared" si="9"/>
        <v>2.3342250196695513</v>
      </c>
      <c r="J51" s="32">
        <v>1026388</v>
      </c>
      <c r="K51" s="32">
        <f t="shared" si="10"/>
        <v>161.5087332808812</v>
      </c>
      <c r="L51" s="50">
        <v>140447</v>
      </c>
      <c r="M51" s="32">
        <f t="shared" si="11"/>
        <v>22.100236034618412</v>
      </c>
      <c r="N51" s="32">
        <v>28598</v>
      </c>
      <c r="O51" s="32">
        <f t="shared" si="12"/>
        <v>4.500078678206137</v>
      </c>
      <c r="P51" s="50">
        <v>2782</v>
      </c>
      <c r="Q51" s="32">
        <f t="shared" si="13"/>
        <v>0.437765538945712</v>
      </c>
      <c r="R51" s="32">
        <v>0</v>
      </c>
      <c r="S51" s="32">
        <f t="shared" si="14"/>
        <v>0</v>
      </c>
      <c r="T51" s="50">
        <v>437481</v>
      </c>
      <c r="U51" s="32">
        <f t="shared" si="14"/>
        <v>68.84044059795437</v>
      </c>
      <c r="V51" s="32">
        <v>31894</v>
      </c>
      <c r="W51" s="32">
        <f t="shared" si="20"/>
        <v>5.018725413060582</v>
      </c>
      <c r="X51" s="50">
        <v>0</v>
      </c>
      <c r="Y51" s="32">
        <f t="shared" si="21"/>
        <v>0</v>
      </c>
      <c r="Z51" s="32">
        <v>0</v>
      </c>
      <c r="AA51" s="32">
        <f t="shared" si="15"/>
        <v>0</v>
      </c>
      <c r="AB51" s="50">
        <v>0</v>
      </c>
      <c r="AC51" s="32">
        <f t="shared" si="16"/>
        <v>0</v>
      </c>
      <c r="AD51" s="32">
        <v>0</v>
      </c>
      <c r="AE51" s="32">
        <f t="shared" si="17"/>
        <v>0</v>
      </c>
      <c r="AF51" s="50">
        <v>0</v>
      </c>
      <c r="AG51" s="32">
        <f t="shared" si="17"/>
        <v>0</v>
      </c>
      <c r="AH51" s="32">
        <v>353496</v>
      </c>
      <c r="AI51" s="32">
        <f t="shared" si="22"/>
        <v>55.62486231313926</v>
      </c>
      <c r="AJ51" s="50">
        <v>0</v>
      </c>
      <c r="AK51" s="32">
        <f t="shared" si="23"/>
        <v>0</v>
      </c>
      <c r="AL51" s="32">
        <v>0</v>
      </c>
      <c r="AM51" s="32">
        <f t="shared" si="24"/>
        <v>0</v>
      </c>
      <c r="AN51" s="50">
        <v>0</v>
      </c>
      <c r="AO51" s="32">
        <f t="shared" si="25"/>
        <v>0</v>
      </c>
      <c r="AP51" s="32">
        <v>0</v>
      </c>
      <c r="AQ51" s="32">
        <f t="shared" si="18"/>
        <v>0</v>
      </c>
      <c r="AR51" s="57">
        <f t="shared" si="26"/>
        <v>2035920</v>
      </c>
      <c r="AS51" s="32">
        <f t="shared" si="19"/>
        <v>320.3650668764752</v>
      </c>
    </row>
    <row r="52" spans="1:45" ht="12.75">
      <c r="A52" s="20">
        <v>49</v>
      </c>
      <c r="B52" s="64" t="s">
        <v>83</v>
      </c>
      <c r="C52" s="44">
        <v>15095</v>
      </c>
      <c r="D52" s="32">
        <v>0</v>
      </c>
      <c r="E52" s="32">
        <f t="shared" si="7"/>
        <v>0</v>
      </c>
      <c r="F52" s="32">
        <v>999</v>
      </c>
      <c r="G52" s="32">
        <f t="shared" si="8"/>
        <v>0.06618085458761179</v>
      </c>
      <c r="H52" s="50">
        <v>422551</v>
      </c>
      <c r="I52" s="32">
        <f t="shared" si="9"/>
        <v>27.992779065915865</v>
      </c>
      <c r="J52" s="32">
        <v>0</v>
      </c>
      <c r="K52" s="32">
        <f t="shared" si="10"/>
        <v>0</v>
      </c>
      <c r="L52" s="50">
        <v>564575</v>
      </c>
      <c r="M52" s="32">
        <f t="shared" si="11"/>
        <v>37.401457436237166</v>
      </c>
      <c r="N52" s="32">
        <v>106571</v>
      </c>
      <c r="O52" s="32">
        <f t="shared" si="12"/>
        <v>7.060019874130507</v>
      </c>
      <c r="P52" s="50">
        <v>0</v>
      </c>
      <c r="Q52" s="32">
        <f t="shared" si="13"/>
        <v>0</v>
      </c>
      <c r="R52" s="32">
        <v>0</v>
      </c>
      <c r="S52" s="32">
        <f t="shared" si="14"/>
        <v>0</v>
      </c>
      <c r="T52" s="50">
        <v>579860</v>
      </c>
      <c r="U52" s="32">
        <f t="shared" si="14"/>
        <v>38.414044385558135</v>
      </c>
      <c r="V52" s="32">
        <v>49192</v>
      </c>
      <c r="W52" s="32">
        <f t="shared" si="20"/>
        <v>3.2588274263000994</v>
      </c>
      <c r="X52" s="50">
        <v>2750</v>
      </c>
      <c r="Y52" s="32">
        <f t="shared" si="21"/>
        <v>0.18217952964557801</v>
      </c>
      <c r="Z52" s="32">
        <v>14367</v>
      </c>
      <c r="AA52" s="32">
        <f t="shared" si="15"/>
        <v>0.9517721099701888</v>
      </c>
      <c r="AB52" s="50">
        <v>420</v>
      </c>
      <c r="AC52" s="32">
        <f t="shared" si="16"/>
        <v>0.02782378270950646</v>
      </c>
      <c r="AD52" s="32">
        <v>0</v>
      </c>
      <c r="AE52" s="32">
        <f t="shared" si="17"/>
        <v>0</v>
      </c>
      <c r="AF52" s="50">
        <v>9747</v>
      </c>
      <c r="AG52" s="32">
        <f t="shared" si="17"/>
        <v>0.6457105001656177</v>
      </c>
      <c r="AH52" s="32">
        <v>853417</v>
      </c>
      <c r="AI52" s="32">
        <f t="shared" si="22"/>
        <v>56.53640278237827</v>
      </c>
      <c r="AJ52" s="50">
        <v>704602</v>
      </c>
      <c r="AK52" s="32">
        <f t="shared" si="23"/>
        <v>46.67784034448493</v>
      </c>
      <c r="AL52" s="32">
        <v>10795</v>
      </c>
      <c r="AM52" s="32">
        <f t="shared" si="24"/>
        <v>0.7151374627360053</v>
      </c>
      <c r="AN52" s="50">
        <v>0</v>
      </c>
      <c r="AO52" s="32">
        <f t="shared" si="25"/>
        <v>0</v>
      </c>
      <c r="AP52" s="32">
        <v>0</v>
      </c>
      <c r="AQ52" s="32">
        <f t="shared" si="18"/>
        <v>0</v>
      </c>
      <c r="AR52" s="57">
        <f t="shared" si="26"/>
        <v>3319846</v>
      </c>
      <c r="AS52" s="32">
        <f t="shared" si="19"/>
        <v>219.93017555481947</v>
      </c>
    </row>
    <row r="53" spans="1:45" ht="12.75">
      <c r="A53" s="21">
        <v>50</v>
      </c>
      <c r="B53" s="66" t="s">
        <v>84</v>
      </c>
      <c r="C53" s="40">
        <v>8404</v>
      </c>
      <c r="D53" s="30">
        <v>0</v>
      </c>
      <c r="E53" s="30">
        <f t="shared" si="7"/>
        <v>0</v>
      </c>
      <c r="F53" s="30">
        <v>0</v>
      </c>
      <c r="G53" s="30">
        <f t="shared" si="8"/>
        <v>0</v>
      </c>
      <c r="H53" s="51">
        <v>308740</v>
      </c>
      <c r="I53" s="30">
        <f t="shared" si="9"/>
        <v>36.73726796763446</v>
      </c>
      <c r="J53" s="30">
        <v>256912</v>
      </c>
      <c r="K53" s="30">
        <f t="shared" si="10"/>
        <v>30.5702046644455</v>
      </c>
      <c r="L53" s="51">
        <v>123975</v>
      </c>
      <c r="M53" s="30">
        <f t="shared" si="11"/>
        <v>14.751903855306997</v>
      </c>
      <c r="N53" s="30">
        <v>20227</v>
      </c>
      <c r="O53" s="30">
        <f t="shared" si="12"/>
        <v>2.4068300809138505</v>
      </c>
      <c r="P53" s="51">
        <v>475</v>
      </c>
      <c r="Q53" s="30">
        <f t="shared" si="13"/>
        <v>0.05652070442646359</v>
      </c>
      <c r="R53" s="30">
        <v>0</v>
      </c>
      <c r="S53" s="30">
        <f t="shared" si="14"/>
        <v>0</v>
      </c>
      <c r="T53" s="51">
        <v>517425</v>
      </c>
      <c r="U53" s="30">
        <f t="shared" si="14"/>
        <v>61.568895763921944</v>
      </c>
      <c r="V53" s="30">
        <v>12900</v>
      </c>
      <c r="W53" s="30">
        <f t="shared" si="20"/>
        <v>1.5349833412660638</v>
      </c>
      <c r="X53" s="51">
        <v>4742</v>
      </c>
      <c r="Y53" s="30">
        <f t="shared" si="21"/>
        <v>0.5642551166111376</v>
      </c>
      <c r="Z53" s="30">
        <v>275520</v>
      </c>
      <c r="AA53" s="30">
        <f t="shared" si="15"/>
        <v>32.784388386482625</v>
      </c>
      <c r="AB53" s="51">
        <v>0</v>
      </c>
      <c r="AC53" s="30">
        <f t="shared" si="16"/>
        <v>0</v>
      </c>
      <c r="AD53" s="30">
        <v>0</v>
      </c>
      <c r="AE53" s="30">
        <f t="shared" si="17"/>
        <v>0</v>
      </c>
      <c r="AF53" s="51">
        <v>0</v>
      </c>
      <c r="AG53" s="30">
        <f t="shared" si="17"/>
        <v>0</v>
      </c>
      <c r="AH53" s="30">
        <v>320849</v>
      </c>
      <c r="AI53" s="30">
        <f t="shared" si="22"/>
        <v>38.178129462160875</v>
      </c>
      <c r="AJ53" s="51">
        <v>14478</v>
      </c>
      <c r="AK53" s="30">
        <f t="shared" si="23"/>
        <v>1.7227510709186102</v>
      </c>
      <c r="AL53" s="30">
        <v>10808</v>
      </c>
      <c r="AM53" s="30">
        <f t="shared" si="24"/>
        <v>1.2860542598762494</v>
      </c>
      <c r="AN53" s="51">
        <v>0</v>
      </c>
      <c r="AO53" s="30">
        <f t="shared" si="25"/>
        <v>0</v>
      </c>
      <c r="AP53" s="30">
        <v>0</v>
      </c>
      <c r="AQ53" s="30">
        <f t="shared" si="18"/>
        <v>0</v>
      </c>
      <c r="AR53" s="58">
        <f t="shared" si="26"/>
        <v>1867051</v>
      </c>
      <c r="AS53" s="30">
        <f t="shared" si="19"/>
        <v>222.1621846739648</v>
      </c>
    </row>
    <row r="54" spans="1:45" ht="12.75">
      <c r="A54" s="45">
        <v>51</v>
      </c>
      <c r="B54" s="65" t="s">
        <v>85</v>
      </c>
      <c r="C54" s="42">
        <v>9532</v>
      </c>
      <c r="D54" s="36">
        <v>7238</v>
      </c>
      <c r="E54" s="36">
        <f t="shared" si="7"/>
        <v>0.7593369702056232</v>
      </c>
      <c r="F54" s="36">
        <v>0</v>
      </c>
      <c r="G54" s="36">
        <f t="shared" si="8"/>
        <v>0</v>
      </c>
      <c r="H54" s="49">
        <v>353656</v>
      </c>
      <c r="I54" s="36">
        <f t="shared" si="9"/>
        <v>37.10197230381871</v>
      </c>
      <c r="J54" s="36">
        <v>1378974</v>
      </c>
      <c r="K54" s="36">
        <f t="shared" si="10"/>
        <v>144.66785564414604</v>
      </c>
      <c r="L54" s="49">
        <v>234408</v>
      </c>
      <c r="M54" s="36">
        <f t="shared" si="11"/>
        <v>24.59169114561477</v>
      </c>
      <c r="N54" s="36">
        <v>0</v>
      </c>
      <c r="O54" s="36">
        <f t="shared" si="12"/>
        <v>0</v>
      </c>
      <c r="P54" s="49">
        <v>3982</v>
      </c>
      <c r="Q54" s="36">
        <f t="shared" si="13"/>
        <v>0.4177507343684431</v>
      </c>
      <c r="R54" s="36">
        <v>0</v>
      </c>
      <c r="S54" s="36">
        <f t="shared" si="14"/>
        <v>0</v>
      </c>
      <c r="T54" s="49">
        <v>559708</v>
      </c>
      <c r="U54" s="36">
        <f t="shared" si="14"/>
        <v>58.71884179605539</v>
      </c>
      <c r="V54" s="36">
        <v>20168</v>
      </c>
      <c r="W54" s="36">
        <f t="shared" si="20"/>
        <v>2.115820394460764</v>
      </c>
      <c r="X54" s="49">
        <v>9999</v>
      </c>
      <c r="Y54" s="36">
        <f t="shared" si="21"/>
        <v>1.0489928661351238</v>
      </c>
      <c r="Z54" s="36">
        <v>26189</v>
      </c>
      <c r="AA54" s="36">
        <f t="shared" si="15"/>
        <v>2.7474821653378094</v>
      </c>
      <c r="AB54" s="49">
        <v>188</v>
      </c>
      <c r="AC54" s="36">
        <f t="shared" si="16"/>
        <v>0.019723038187159043</v>
      </c>
      <c r="AD54" s="36">
        <v>0</v>
      </c>
      <c r="AE54" s="36">
        <f t="shared" si="17"/>
        <v>0</v>
      </c>
      <c r="AF54" s="49">
        <v>12657</v>
      </c>
      <c r="AG54" s="36">
        <f t="shared" si="17"/>
        <v>1.3278430549727234</v>
      </c>
      <c r="AH54" s="36">
        <v>464906</v>
      </c>
      <c r="AI54" s="36">
        <f t="shared" si="22"/>
        <v>48.77318506084767</v>
      </c>
      <c r="AJ54" s="49">
        <v>777350</v>
      </c>
      <c r="AK54" s="36">
        <f t="shared" si="23"/>
        <v>81.5516156105749</v>
      </c>
      <c r="AL54" s="36">
        <v>0</v>
      </c>
      <c r="AM54" s="36">
        <f t="shared" si="24"/>
        <v>0</v>
      </c>
      <c r="AN54" s="49">
        <v>0</v>
      </c>
      <c r="AO54" s="36">
        <f t="shared" si="25"/>
        <v>0</v>
      </c>
      <c r="AP54" s="36">
        <v>0</v>
      </c>
      <c r="AQ54" s="36">
        <f t="shared" si="18"/>
        <v>0</v>
      </c>
      <c r="AR54" s="56">
        <f t="shared" si="26"/>
        <v>3849423</v>
      </c>
      <c r="AS54" s="36">
        <f t="shared" si="19"/>
        <v>403.84211078472515</v>
      </c>
    </row>
    <row r="55" spans="1:45" ht="12.75">
      <c r="A55" s="20">
        <v>52</v>
      </c>
      <c r="B55" s="64" t="s">
        <v>168</v>
      </c>
      <c r="C55" s="44">
        <v>35490</v>
      </c>
      <c r="D55" s="32">
        <v>5821</v>
      </c>
      <c r="E55" s="32">
        <f t="shared" si="7"/>
        <v>0.1640180332488025</v>
      </c>
      <c r="F55" s="32">
        <v>0</v>
      </c>
      <c r="G55" s="32">
        <f t="shared" si="8"/>
        <v>0</v>
      </c>
      <c r="H55" s="50">
        <v>260000</v>
      </c>
      <c r="I55" s="32">
        <f t="shared" si="9"/>
        <v>7.326007326007326</v>
      </c>
      <c r="J55" s="32">
        <v>0</v>
      </c>
      <c r="K55" s="32">
        <f t="shared" si="10"/>
        <v>0</v>
      </c>
      <c r="L55" s="50">
        <v>290000</v>
      </c>
      <c r="M55" s="32">
        <f t="shared" si="11"/>
        <v>8.171315863623557</v>
      </c>
      <c r="N55" s="32">
        <v>0</v>
      </c>
      <c r="O55" s="32">
        <f t="shared" si="12"/>
        <v>0</v>
      </c>
      <c r="P55" s="50">
        <v>350</v>
      </c>
      <c r="Q55" s="32">
        <f t="shared" si="13"/>
        <v>0.009861932938856016</v>
      </c>
      <c r="R55" s="32">
        <v>0</v>
      </c>
      <c r="S55" s="32">
        <f t="shared" si="14"/>
        <v>0</v>
      </c>
      <c r="T55" s="50">
        <v>905926</v>
      </c>
      <c r="U55" s="32">
        <f t="shared" si="14"/>
        <v>25.526232741617356</v>
      </c>
      <c r="V55" s="32">
        <v>40960</v>
      </c>
      <c r="W55" s="32">
        <f t="shared" si="20"/>
        <v>1.1541279233586925</v>
      </c>
      <c r="X55" s="50">
        <v>2455</v>
      </c>
      <c r="Y55" s="32">
        <f t="shared" si="21"/>
        <v>0.06917441532826148</v>
      </c>
      <c r="Z55" s="32">
        <v>719901</v>
      </c>
      <c r="AA55" s="32">
        <f t="shared" si="15"/>
        <v>20.284615384615385</v>
      </c>
      <c r="AB55" s="50">
        <v>6604</v>
      </c>
      <c r="AC55" s="32">
        <f t="shared" si="16"/>
        <v>0.18608058608058609</v>
      </c>
      <c r="AD55" s="32">
        <v>0</v>
      </c>
      <c r="AE55" s="32">
        <f t="shared" si="17"/>
        <v>0</v>
      </c>
      <c r="AF55" s="50">
        <v>40500</v>
      </c>
      <c r="AG55" s="32">
        <f t="shared" si="17"/>
        <v>1.1411665257819104</v>
      </c>
      <c r="AH55" s="32">
        <v>767501</v>
      </c>
      <c r="AI55" s="32">
        <f t="shared" si="22"/>
        <v>21.6258382642998</v>
      </c>
      <c r="AJ55" s="50">
        <v>7615922</v>
      </c>
      <c r="AK55" s="32">
        <f t="shared" si="23"/>
        <v>214.5934629473091</v>
      </c>
      <c r="AL55" s="32">
        <v>0</v>
      </c>
      <c r="AM55" s="32">
        <f t="shared" si="24"/>
        <v>0</v>
      </c>
      <c r="AN55" s="50">
        <v>0</v>
      </c>
      <c r="AO55" s="32">
        <f t="shared" si="25"/>
        <v>0</v>
      </c>
      <c r="AP55" s="32">
        <v>0</v>
      </c>
      <c r="AQ55" s="32">
        <f t="shared" si="18"/>
        <v>0</v>
      </c>
      <c r="AR55" s="57">
        <f t="shared" si="26"/>
        <v>10655940</v>
      </c>
      <c r="AS55" s="32">
        <f t="shared" si="19"/>
        <v>300.25190194420964</v>
      </c>
    </row>
    <row r="56" spans="1:45" ht="12.75">
      <c r="A56" s="20">
        <v>53</v>
      </c>
      <c r="B56" s="64" t="s">
        <v>86</v>
      </c>
      <c r="C56" s="44">
        <v>19402</v>
      </c>
      <c r="D56" s="32">
        <v>3504</v>
      </c>
      <c r="E56" s="32">
        <f t="shared" si="7"/>
        <v>0.1805999381507061</v>
      </c>
      <c r="F56" s="32">
        <v>12250</v>
      </c>
      <c r="G56" s="32">
        <f t="shared" si="8"/>
        <v>0.6313782084321204</v>
      </c>
      <c r="H56" s="50">
        <v>0</v>
      </c>
      <c r="I56" s="32">
        <f t="shared" si="9"/>
        <v>0</v>
      </c>
      <c r="J56" s="32">
        <v>677315</v>
      </c>
      <c r="K56" s="32">
        <f t="shared" si="10"/>
        <v>34.909545407689926</v>
      </c>
      <c r="L56" s="50">
        <v>61298</v>
      </c>
      <c r="M56" s="32">
        <f t="shared" si="11"/>
        <v>3.159365013916091</v>
      </c>
      <c r="N56" s="32">
        <v>0</v>
      </c>
      <c r="O56" s="32">
        <f t="shared" si="12"/>
        <v>0</v>
      </c>
      <c r="P56" s="50">
        <v>0</v>
      </c>
      <c r="Q56" s="32">
        <f t="shared" si="13"/>
        <v>0</v>
      </c>
      <c r="R56" s="32">
        <v>19527</v>
      </c>
      <c r="S56" s="32">
        <f t="shared" si="14"/>
        <v>1.0064426347799196</v>
      </c>
      <c r="T56" s="50">
        <v>334850</v>
      </c>
      <c r="U56" s="32">
        <f t="shared" si="14"/>
        <v>17.258530048448613</v>
      </c>
      <c r="V56" s="32">
        <v>25292</v>
      </c>
      <c r="W56" s="32">
        <f t="shared" si="20"/>
        <v>1.3035769508298114</v>
      </c>
      <c r="X56" s="50">
        <v>22124</v>
      </c>
      <c r="Y56" s="32">
        <f t="shared" si="21"/>
        <v>1.1402948149675292</v>
      </c>
      <c r="Z56" s="32">
        <v>257</v>
      </c>
      <c r="AA56" s="32">
        <f t="shared" si="15"/>
        <v>0.013246057107514688</v>
      </c>
      <c r="AB56" s="50">
        <v>13930</v>
      </c>
      <c r="AC56" s="32">
        <f t="shared" si="16"/>
        <v>0.7179672198742397</v>
      </c>
      <c r="AD56" s="32">
        <v>0</v>
      </c>
      <c r="AE56" s="32">
        <f t="shared" si="17"/>
        <v>0</v>
      </c>
      <c r="AF56" s="50">
        <v>0</v>
      </c>
      <c r="AG56" s="32">
        <f t="shared" si="17"/>
        <v>0</v>
      </c>
      <c r="AH56" s="32">
        <v>577100</v>
      </c>
      <c r="AI56" s="32">
        <f t="shared" si="22"/>
        <v>29.74435625193279</v>
      </c>
      <c r="AJ56" s="50">
        <v>0</v>
      </c>
      <c r="AK56" s="32">
        <f t="shared" si="23"/>
        <v>0</v>
      </c>
      <c r="AL56" s="32">
        <v>0</v>
      </c>
      <c r="AM56" s="32">
        <f t="shared" si="24"/>
        <v>0</v>
      </c>
      <c r="AN56" s="50">
        <v>0</v>
      </c>
      <c r="AO56" s="32">
        <f t="shared" si="25"/>
        <v>0</v>
      </c>
      <c r="AP56" s="32">
        <v>0</v>
      </c>
      <c r="AQ56" s="32">
        <f t="shared" si="18"/>
        <v>0</v>
      </c>
      <c r="AR56" s="57">
        <f t="shared" si="26"/>
        <v>1747447</v>
      </c>
      <c r="AS56" s="32">
        <f t="shared" si="19"/>
        <v>90.06530254612926</v>
      </c>
    </row>
    <row r="57" spans="1:45" ht="12.75">
      <c r="A57" s="20">
        <v>54</v>
      </c>
      <c r="B57" s="64" t="s">
        <v>87</v>
      </c>
      <c r="C57" s="44">
        <v>745</v>
      </c>
      <c r="D57" s="32">
        <v>0</v>
      </c>
      <c r="E57" s="32">
        <f t="shared" si="7"/>
        <v>0</v>
      </c>
      <c r="F57" s="32">
        <v>0</v>
      </c>
      <c r="G57" s="32">
        <f t="shared" si="8"/>
        <v>0</v>
      </c>
      <c r="H57" s="50">
        <v>16658</v>
      </c>
      <c r="I57" s="32">
        <f t="shared" si="9"/>
        <v>22.35973154362416</v>
      </c>
      <c r="J57" s="32">
        <v>25296</v>
      </c>
      <c r="K57" s="32">
        <f t="shared" si="10"/>
        <v>33.95436241610738</v>
      </c>
      <c r="L57" s="50">
        <v>43227</v>
      </c>
      <c r="M57" s="32">
        <f t="shared" si="11"/>
        <v>58.02281879194631</v>
      </c>
      <c r="N57" s="32">
        <v>6021</v>
      </c>
      <c r="O57" s="32">
        <f t="shared" si="12"/>
        <v>8.081879194630872</v>
      </c>
      <c r="P57" s="50">
        <v>0</v>
      </c>
      <c r="Q57" s="32">
        <f t="shared" si="13"/>
        <v>0</v>
      </c>
      <c r="R57" s="32">
        <v>0</v>
      </c>
      <c r="S57" s="32">
        <f t="shared" si="14"/>
        <v>0</v>
      </c>
      <c r="T57" s="50">
        <v>39655</v>
      </c>
      <c r="U57" s="32">
        <f t="shared" si="14"/>
        <v>53.22818791946309</v>
      </c>
      <c r="V57" s="32">
        <v>2736</v>
      </c>
      <c r="W57" s="32">
        <f t="shared" si="20"/>
        <v>3.67248322147651</v>
      </c>
      <c r="X57" s="50">
        <v>0</v>
      </c>
      <c r="Y57" s="32">
        <f t="shared" si="21"/>
        <v>0</v>
      </c>
      <c r="Z57" s="32">
        <v>0</v>
      </c>
      <c r="AA57" s="32">
        <f t="shared" si="15"/>
        <v>0</v>
      </c>
      <c r="AB57" s="50">
        <v>0</v>
      </c>
      <c r="AC57" s="32">
        <f t="shared" si="16"/>
        <v>0</v>
      </c>
      <c r="AD57" s="32">
        <v>0</v>
      </c>
      <c r="AE57" s="32">
        <f t="shared" si="17"/>
        <v>0</v>
      </c>
      <c r="AF57" s="50">
        <v>761</v>
      </c>
      <c r="AG57" s="32">
        <f t="shared" si="17"/>
        <v>1.0214765100671142</v>
      </c>
      <c r="AH57" s="32">
        <v>88329</v>
      </c>
      <c r="AI57" s="32">
        <f t="shared" si="22"/>
        <v>118.56241610738255</v>
      </c>
      <c r="AJ57" s="50">
        <v>40583</v>
      </c>
      <c r="AK57" s="32">
        <f t="shared" si="23"/>
        <v>54.473825503355705</v>
      </c>
      <c r="AL57" s="32">
        <v>0</v>
      </c>
      <c r="AM57" s="32">
        <f t="shared" si="24"/>
        <v>0</v>
      </c>
      <c r="AN57" s="50">
        <v>0</v>
      </c>
      <c r="AO57" s="32">
        <f t="shared" si="25"/>
        <v>0</v>
      </c>
      <c r="AP57" s="32">
        <v>0</v>
      </c>
      <c r="AQ57" s="32">
        <f t="shared" si="18"/>
        <v>0</v>
      </c>
      <c r="AR57" s="57">
        <f t="shared" si="26"/>
        <v>263266</v>
      </c>
      <c r="AS57" s="32">
        <f t="shared" si="19"/>
        <v>353.3771812080537</v>
      </c>
    </row>
    <row r="58" spans="1:45" ht="12.75">
      <c r="A58" s="21">
        <v>55</v>
      </c>
      <c r="B58" s="66" t="s">
        <v>169</v>
      </c>
      <c r="C58" s="40">
        <v>18898</v>
      </c>
      <c r="D58" s="30">
        <v>0</v>
      </c>
      <c r="E58" s="30">
        <f t="shared" si="7"/>
        <v>0</v>
      </c>
      <c r="F58" s="30">
        <v>0</v>
      </c>
      <c r="G58" s="30">
        <f t="shared" si="8"/>
        <v>0</v>
      </c>
      <c r="H58" s="51">
        <v>10248</v>
      </c>
      <c r="I58" s="30">
        <f t="shared" si="9"/>
        <v>0.5422796063075458</v>
      </c>
      <c r="J58" s="30">
        <v>137217</v>
      </c>
      <c r="K58" s="30">
        <f t="shared" si="10"/>
        <v>7.260927082230924</v>
      </c>
      <c r="L58" s="51">
        <v>8549</v>
      </c>
      <c r="M58" s="30">
        <f t="shared" si="11"/>
        <v>0.4523759127950048</v>
      </c>
      <c r="N58" s="30">
        <v>1222</v>
      </c>
      <c r="O58" s="30">
        <f t="shared" si="12"/>
        <v>0.06466292729389353</v>
      </c>
      <c r="P58" s="51">
        <v>1952</v>
      </c>
      <c r="Q58" s="30">
        <f t="shared" si="13"/>
        <v>0.10329135358238967</v>
      </c>
      <c r="R58" s="30">
        <v>0</v>
      </c>
      <c r="S58" s="30">
        <f t="shared" si="14"/>
        <v>0</v>
      </c>
      <c r="T58" s="51">
        <v>220007</v>
      </c>
      <c r="U58" s="30">
        <f t="shared" si="14"/>
        <v>11.641813948565986</v>
      </c>
      <c r="V58" s="30">
        <v>26476</v>
      </c>
      <c r="W58" s="30">
        <f t="shared" si="20"/>
        <v>1.40099481426606</v>
      </c>
      <c r="X58" s="51">
        <v>4974</v>
      </c>
      <c r="Y58" s="30">
        <f t="shared" si="21"/>
        <v>0.2632024552862737</v>
      </c>
      <c r="Z58" s="30">
        <v>5907</v>
      </c>
      <c r="AA58" s="30">
        <f t="shared" si="15"/>
        <v>0.31257275902211873</v>
      </c>
      <c r="AB58" s="51">
        <v>0</v>
      </c>
      <c r="AC58" s="30">
        <f t="shared" si="16"/>
        <v>0</v>
      </c>
      <c r="AD58" s="30">
        <v>0</v>
      </c>
      <c r="AE58" s="30">
        <f t="shared" si="17"/>
        <v>0</v>
      </c>
      <c r="AF58" s="51">
        <v>0</v>
      </c>
      <c r="AG58" s="30">
        <f t="shared" si="17"/>
        <v>0</v>
      </c>
      <c r="AH58" s="30">
        <v>648315</v>
      </c>
      <c r="AI58" s="30">
        <f t="shared" si="22"/>
        <v>34.30601121811832</v>
      </c>
      <c r="AJ58" s="51">
        <v>0</v>
      </c>
      <c r="AK58" s="30">
        <f t="shared" si="23"/>
        <v>0</v>
      </c>
      <c r="AL58" s="30">
        <v>0</v>
      </c>
      <c r="AM58" s="30">
        <f t="shared" si="24"/>
        <v>0</v>
      </c>
      <c r="AN58" s="51">
        <v>0</v>
      </c>
      <c r="AO58" s="30">
        <f t="shared" si="25"/>
        <v>0</v>
      </c>
      <c r="AP58" s="30">
        <v>0</v>
      </c>
      <c r="AQ58" s="30">
        <f t="shared" si="18"/>
        <v>0</v>
      </c>
      <c r="AR58" s="58">
        <f t="shared" si="26"/>
        <v>1064867</v>
      </c>
      <c r="AS58" s="30">
        <f t="shared" si="19"/>
        <v>56.34813207746851</v>
      </c>
    </row>
    <row r="59" spans="1:45" ht="12.75">
      <c r="A59" s="45">
        <v>56</v>
      </c>
      <c r="B59" s="65" t="s">
        <v>88</v>
      </c>
      <c r="C59" s="42">
        <v>2826</v>
      </c>
      <c r="D59" s="36">
        <v>8879</v>
      </c>
      <c r="E59" s="36">
        <f t="shared" si="7"/>
        <v>3.1418966737438074</v>
      </c>
      <c r="F59" s="36">
        <v>0</v>
      </c>
      <c r="G59" s="36">
        <f t="shared" si="8"/>
        <v>0</v>
      </c>
      <c r="H59" s="49">
        <v>53619</v>
      </c>
      <c r="I59" s="36">
        <f t="shared" si="9"/>
        <v>18.973460721868364</v>
      </c>
      <c r="J59" s="36">
        <v>63611</v>
      </c>
      <c r="K59" s="36">
        <f t="shared" si="10"/>
        <v>22.509200283085633</v>
      </c>
      <c r="L59" s="49">
        <v>85009</v>
      </c>
      <c r="M59" s="36">
        <f t="shared" si="11"/>
        <v>30.081033262561924</v>
      </c>
      <c r="N59" s="36">
        <v>0</v>
      </c>
      <c r="O59" s="36">
        <f t="shared" si="12"/>
        <v>0</v>
      </c>
      <c r="P59" s="49">
        <v>6898</v>
      </c>
      <c r="Q59" s="36">
        <f t="shared" si="13"/>
        <v>2.440905874026893</v>
      </c>
      <c r="R59" s="36">
        <v>0</v>
      </c>
      <c r="S59" s="36">
        <f t="shared" si="14"/>
        <v>0</v>
      </c>
      <c r="T59" s="49">
        <v>99176</v>
      </c>
      <c r="U59" s="36">
        <f t="shared" si="14"/>
        <v>35.09412597310686</v>
      </c>
      <c r="V59" s="36">
        <v>5917</v>
      </c>
      <c r="W59" s="36">
        <f t="shared" si="20"/>
        <v>2.0937721160651095</v>
      </c>
      <c r="X59" s="49"/>
      <c r="Y59" s="36">
        <f t="shared" si="21"/>
        <v>0</v>
      </c>
      <c r="Z59" s="36">
        <v>38660</v>
      </c>
      <c r="AA59" s="36">
        <f t="shared" si="15"/>
        <v>13.680113234253362</v>
      </c>
      <c r="AB59" s="49">
        <v>0</v>
      </c>
      <c r="AC59" s="36">
        <f t="shared" si="16"/>
        <v>0</v>
      </c>
      <c r="AD59" s="36">
        <v>0</v>
      </c>
      <c r="AE59" s="36">
        <f t="shared" si="17"/>
        <v>0</v>
      </c>
      <c r="AF59" s="49">
        <v>0</v>
      </c>
      <c r="AG59" s="36">
        <f t="shared" si="17"/>
        <v>0</v>
      </c>
      <c r="AH59" s="36">
        <v>237904</v>
      </c>
      <c r="AI59" s="36">
        <f t="shared" si="22"/>
        <v>84.18400566171267</v>
      </c>
      <c r="AJ59" s="49">
        <v>0</v>
      </c>
      <c r="AK59" s="36">
        <f t="shared" si="23"/>
        <v>0</v>
      </c>
      <c r="AL59" s="36">
        <v>0</v>
      </c>
      <c r="AM59" s="36">
        <f t="shared" si="24"/>
        <v>0</v>
      </c>
      <c r="AN59" s="49">
        <v>0</v>
      </c>
      <c r="AO59" s="36">
        <f t="shared" si="25"/>
        <v>0</v>
      </c>
      <c r="AP59" s="36">
        <v>0</v>
      </c>
      <c r="AQ59" s="36">
        <f t="shared" si="18"/>
        <v>0</v>
      </c>
      <c r="AR59" s="56">
        <f t="shared" si="26"/>
        <v>599673</v>
      </c>
      <c r="AS59" s="36">
        <f t="shared" si="19"/>
        <v>212.19851380042462</v>
      </c>
    </row>
    <row r="60" spans="1:45" ht="12.75">
      <c r="A60" s="20">
        <v>57</v>
      </c>
      <c r="B60" s="64" t="s">
        <v>170</v>
      </c>
      <c r="C60" s="44">
        <v>8937</v>
      </c>
      <c r="D60" s="32">
        <v>1217</v>
      </c>
      <c r="E60" s="32">
        <f t="shared" si="7"/>
        <v>0.13617545037484616</v>
      </c>
      <c r="F60" s="32">
        <v>0</v>
      </c>
      <c r="G60" s="32">
        <f t="shared" si="8"/>
        <v>0</v>
      </c>
      <c r="H60" s="50">
        <v>67680</v>
      </c>
      <c r="I60" s="32">
        <f t="shared" si="9"/>
        <v>7.5730110775428</v>
      </c>
      <c r="J60" s="32">
        <v>1377567</v>
      </c>
      <c r="K60" s="32">
        <f t="shared" si="10"/>
        <v>154.14199395770393</v>
      </c>
      <c r="L60" s="50">
        <v>182037</v>
      </c>
      <c r="M60" s="32">
        <f t="shared" si="11"/>
        <v>20.3689157435381</v>
      </c>
      <c r="N60" s="32">
        <v>24001</v>
      </c>
      <c r="O60" s="32">
        <f t="shared" si="12"/>
        <v>2.685576815486181</v>
      </c>
      <c r="P60" s="50">
        <v>1305</v>
      </c>
      <c r="Q60" s="32">
        <f t="shared" si="13"/>
        <v>0.14602215508559918</v>
      </c>
      <c r="R60" s="32">
        <v>0</v>
      </c>
      <c r="S60" s="32">
        <f t="shared" si="14"/>
        <v>0</v>
      </c>
      <c r="T60" s="50">
        <v>401240</v>
      </c>
      <c r="U60" s="32">
        <f t="shared" si="14"/>
        <v>44.89649770616538</v>
      </c>
      <c r="V60" s="32">
        <v>17656</v>
      </c>
      <c r="W60" s="32">
        <f t="shared" si="20"/>
        <v>1.9756070269665436</v>
      </c>
      <c r="X60" s="50">
        <v>1382</v>
      </c>
      <c r="Y60" s="32">
        <f t="shared" si="21"/>
        <v>0.15463802170750812</v>
      </c>
      <c r="Z60" s="32">
        <v>355895</v>
      </c>
      <c r="AA60" s="32">
        <f t="shared" si="15"/>
        <v>39.822647420834734</v>
      </c>
      <c r="AB60" s="50">
        <v>5984</v>
      </c>
      <c r="AC60" s="32">
        <f t="shared" si="16"/>
        <v>0.6695759203312074</v>
      </c>
      <c r="AD60" s="32">
        <v>0</v>
      </c>
      <c r="AE60" s="32">
        <f t="shared" si="17"/>
        <v>0</v>
      </c>
      <c r="AF60" s="50">
        <v>0</v>
      </c>
      <c r="AG60" s="32">
        <f t="shared" si="17"/>
        <v>0</v>
      </c>
      <c r="AH60" s="32">
        <v>179685</v>
      </c>
      <c r="AI60" s="32">
        <f t="shared" si="22"/>
        <v>20.10574018126888</v>
      </c>
      <c r="AJ60" s="50">
        <v>0</v>
      </c>
      <c r="AK60" s="32">
        <f t="shared" si="23"/>
        <v>0</v>
      </c>
      <c r="AL60" s="32">
        <v>0</v>
      </c>
      <c r="AM60" s="32">
        <f t="shared" si="24"/>
        <v>0</v>
      </c>
      <c r="AN60" s="50">
        <v>0</v>
      </c>
      <c r="AO60" s="32">
        <f t="shared" si="25"/>
        <v>0</v>
      </c>
      <c r="AP60" s="32">
        <v>0</v>
      </c>
      <c r="AQ60" s="32">
        <f t="shared" si="18"/>
        <v>0</v>
      </c>
      <c r="AR60" s="57">
        <f t="shared" si="26"/>
        <v>2615649</v>
      </c>
      <c r="AS60" s="32">
        <f t="shared" si="19"/>
        <v>292.6764014770057</v>
      </c>
    </row>
    <row r="61" spans="1:45" ht="12.75">
      <c r="A61" s="20">
        <v>58</v>
      </c>
      <c r="B61" s="64" t="s">
        <v>89</v>
      </c>
      <c r="C61" s="44">
        <v>9603</v>
      </c>
      <c r="D61" s="32">
        <v>332</v>
      </c>
      <c r="E61" s="32">
        <f t="shared" si="7"/>
        <v>0.03457252941789024</v>
      </c>
      <c r="F61" s="32">
        <v>203</v>
      </c>
      <c r="G61" s="32">
        <f t="shared" si="8"/>
        <v>0.021139227324794334</v>
      </c>
      <c r="H61" s="50">
        <v>356109</v>
      </c>
      <c r="I61" s="32">
        <f t="shared" si="9"/>
        <v>37.08309903155264</v>
      </c>
      <c r="J61" s="32">
        <v>0</v>
      </c>
      <c r="K61" s="32">
        <f t="shared" si="10"/>
        <v>0</v>
      </c>
      <c r="L61" s="50">
        <v>55626</v>
      </c>
      <c r="M61" s="32">
        <f t="shared" si="11"/>
        <v>5.7925648234926586</v>
      </c>
      <c r="N61" s="32">
        <v>0</v>
      </c>
      <c r="O61" s="32">
        <f t="shared" si="12"/>
        <v>0</v>
      </c>
      <c r="P61" s="50">
        <v>14405</v>
      </c>
      <c r="Q61" s="32">
        <f t="shared" si="13"/>
        <v>1.5000520670623763</v>
      </c>
      <c r="R61" s="32">
        <v>0</v>
      </c>
      <c r="S61" s="32">
        <f t="shared" si="14"/>
        <v>0</v>
      </c>
      <c r="T61" s="50">
        <v>325923</v>
      </c>
      <c r="U61" s="32">
        <f t="shared" si="14"/>
        <v>33.9397063417682</v>
      </c>
      <c r="V61" s="32">
        <v>14599</v>
      </c>
      <c r="W61" s="32">
        <f t="shared" si="20"/>
        <v>1.5202540872643966</v>
      </c>
      <c r="X61" s="50">
        <v>12840</v>
      </c>
      <c r="Y61" s="32">
        <f t="shared" si="21"/>
        <v>1.33708216182443</v>
      </c>
      <c r="Z61" s="32">
        <v>2368</v>
      </c>
      <c r="AA61" s="32">
        <f t="shared" si="15"/>
        <v>0.24658960741434968</v>
      </c>
      <c r="AB61" s="50">
        <v>0</v>
      </c>
      <c r="AC61" s="32">
        <f t="shared" si="16"/>
        <v>0</v>
      </c>
      <c r="AD61" s="32">
        <v>0</v>
      </c>
      <c r="AE61" s="32">
        <f t="shared" si="17"/>
        <v>0</v>
      </c>
      <c r="AF61" s="50">
        <v>0</v>
      </c>
      <c r="AG61" s="32">
        <f t="shared" si="17"/>
        <v>0</v>
      </c>
      <c r="AH61" s="32">
        <v>465353</v>
      </c>
      <c r="AI61" s="32">
        <f t="shared" si="22"/>
        <v>48.45912735603457</v>
      </c>
      <c r="AJ61" s="50">
        <v>914316</v>
      </c>
      <c r="AK61" s="32">
        <f t="shared" si="23"/>
        <v>95.21149640737269</v>
      </c>
      <c r="AL61" s="32">
        <v>0</v>
      </c>
      <c r="AM61" s="32">
        <f t="shared" si="24"/>
        <v>0</v>
      </c>
      <c r="AN61" s="50">
        <v>0</v>
      </c>
      <c r="AO61" s="32">
        <f t="shared" si="25"/>
        <v>0</v>
      </c>
      <c r="AP61" s="32">
        <v>0</v>
      </c>
      <c r="AQ61" s="32">
        <f t="shared" si="18"/>
        <v>0</v>
      </c>
      <c r="AR61" s="57">
        <f t="shared" si="26"/>
        <v>2162074</v>
      </c>
      <c r="AS61" s="32">
        <f t="shared" si="19"/>
        <v>225.145683640529</v>
      </c>
    </row>
    <row r="62" spans="1:45" ht="12.75">
      <c r="A62" s="20">
        <v>59</v>
      </c>
      <c r="B62" s="64" t="s">
        <v>90</v>
      </c>
      <c r="C62" s="44">
        <v>5262</v>
      </c>
      <c r="D62" s="32">
        <v>440</v>
      </c>
      <c r="E62" s="32">
        <f t="shared" si="7"/>
        <v>0.08361839604713037</v>
      </c>
      <c r="F62" s="32">
        <v>0</v>
      </c>
      <c r="G62" s="32">
        <f t="shared" si="8"/>
        <v>0</v>
      </c>
      <c r="H62" s="50">
        <v>144503</v>
      </c>
      <c r="I62" s="32">
        <f t="shared" si="9"/>
        <v>27.461611554542</v>
      </c>
      <c r="J62" s="32">
        <v>680427</v>
      </c>
      <c r="K62" s="32">
        <f t="shared" si="10"/>
        <v>129.30957810718357</v>
      </c>
      <c r="L62" s="50">
        <v>56312</v>
      </c>
      <c r="M62" s="32">
        <f t="shared" si="11"/>
        <v>10.701634359559103</v>
      </c>
      <c r="N62" s="32">
        <v>15405</v>
      </c>
      <c r="O62" s="32">
        <f t="shared" si="12"/>
        <v>2.927594070695553</v>
      </c>
      <c r="P62" s="50">
        <v>0</v>
      </c>
      <c r="Q62" s="32">
        <f t="shared" si="13"/>
        <v>0</v>
      </c>
      <c r="R62" s="32">
        <v>0</v>
      </c>
      <c r="S62" s="32">
        <f t="shared" si="14"/>
        <v>0</v>
      </c>
      <c r="T62" s="50">
        <v>519079</v>
      </c>
      <c r="U62" s="32">
        <f t="shared" si="14"/>
        <v>98.64671227670087</v>
      </c>
      <c r="V62" s="32">
        <v>20147</v>
      </c>
      <c r="W62" s="32">
        <f t="shared" si="20"/>
        <v>3.8287723299125807</v>
      </c>
      <c r="X62" s="50">
        <v>3552</v>
      </c>
      <c r="Y62" s="32">
        <f t="shared" si="21"/>
        <v>0.6750285062713797</v>
      </c>
      <c r="Z62" s="32">
        <v>108</v>
      </c>
      <c r="AA62" s="32">
        <f t="shared" si="15"/>
        <v>0.020524515393386546</v>
      </c>
      <c r="AB62" s="50">
        <v>0</v>
      </c>
      <c r="AC62" s="32">
        <f t="shared" si="16"/>
        <v>0</v>
      </c>
      <c r="AD62" s="32">
        <v>2</v>
      </c>
      <c r="AE62" s="32">
        <f t="shared" si="17"/>
        <v>0.0003800836183960471</v>
      </c>
      <c r="AF62" s="50">
        <v>0</v>
      </c>
      <c r="AG62" s="32">
        <f t="shared" si="17"/>
        <v>0</v>
      </c>
      <c r="AH62" s="32">
        <v>418028</v>
      </c>
      <c r="AI62" s="32">
        <f t="shared" si="22"/>
        <v>79.4427974154314</v>
      </c>
      <c r="AJ62" s="50">
        <v>1108563</v>
      </c>
      <c r="AK62" s="32">
        <f t="shared" si="23"/>
        <v>210.6733181299886</v>
      </c>
      <c r="AL62" s="32">
        <v>5531</v>
      </c>
      <c r="AM62" s="32">
        <f t="shared" si="24"/>
        <v>1.0511212466742683</v>
      </c>
      <c r="AN62" s="50">
        <v>0</v>
      </c>
      <c r="AO62" s="32">
        <f t="shared" si="25"/>
        <v>0</v>
      </c>
      <c r="AP62" s="32">
        <v>0</v>
      </c>
      <c r="AQ62" s="32">
        <f t="shared" si="18"/>
        <v>0</v>
      </c>
      <c r="AR62" s="57">
        <f t="shared" si="26"/>
        <v>2972097</v>
      </c>
      <c r="AS62" s="32">
        <f t="shared" si="19"/>
        <v>564.8226909920182</v>
      </c>
    </row>
    <row r="63" spans="1:45" ht="12.75">
      <c r="A63" s="21">
        <v>60</v>
      </c>
      <c r="B63" s="66" t="s">
        <v>91</v>
      </c>
      <c r="C63" s="40">
        <v>7227</v>
      </c>
      <c r="D63" s="30">
        <v>1332</v>
      </c>
      <c r="E63" s="30">
        <f t="shared" si="7"/>
        <v>0.1843088418430884</v>
      </c>
      <c r="F63" s="30">
        <v>0</v>
      </c>
      <c r="G63" s="30">
        <f t="shared" si="8"/>
        <v>0</v>
      </c>
      <c r="H63" s="51">
        <v>27347</v>
      </c>
      <c r="I63" s="30">
        <f t="shared" si="9"/>
        <v>3.784004427840044</v>
      </c>
      <c r="J63" s="30">
        <v>147468</v>
      </c>
      <c r="K63" s="30">
        <f t="shared" si="10"/>
        <v>20.405147364051473</v>
      </c>
      <c r="L63" s="51">
        <v>158799</v>
      </c>
      <c r="M63" s="30">
        <f t="shared" si="11"/>
        <v>21.97301784973018</v>
      </c>
      <c r="N63" s="30">
        <v>81300</v>
      </c>
      <c r="O63" s="30">
        <f t="shared" si="12"/>
        <v>11.249481112494811</v>
      </c>
      <c r="P63" s="51">
        <v>2030</v>
      </c>
      <c r="Q63" s="30">
        <f t="shared" si="13"/>
        <v>0.28089110280891105</v>
      </c>
      <c r="R63" s="30">
        <v>0</v>
      </c>
      <c r="S63" s="30">
        <f t="shared" si="14"/>
        <v>0</v>
      </c>
      <c r="T63" s="51">
        <v>633134</v>
      </c>
      <c r="U63" s="30">
        <f t="shared" si="14"/>
        <v>87.60675245606753</v>
      </c>
      <c r="V63" s="30">
        <v>4498</v>
      </c>
      <c r="W63" s="30">
        <f t="shared" si="20"/>
        <v>0.6223882662238827</v>
      </c>
      <c r="X63" s="51">
        <v>3342</v>
      </c>
      <c r="Y63" s="30">
        <f t="shared" si="21"/>
        <v>0.4624325446243254</v>
      </c>
      <c r="Z63" s="30">
        <v>600</v>
      </c>
      <c r="AA63" s="30">
        <f t="shared" si="15"/>
        <v>0.08302200083022</v>
      </c>
      <c r="AB63" s="51">
        <v>0</v>
      </c>
      <c r="AC63" s="30">
        <f t="shared" si="16"/>
        <v>0</v>
      </c>
      <c r="AD63" s="30">
        <v>0</v>
      </c>
      <c r="AE63" s="30">
        <f t="shared" si="17"/>
        <v>0</v>
      </c>
      <c r="AF63" s="51">
        <v>4974</v>
      </c>
      <c r="AG63" s="30">
        <f t="shared" si="17"/>
        <v>0.6882523868825239</v>
      </c>
      <c r="AH63" s="30">
        <v>380418</v>
      </c>
      <c r="AI63" s="30">
        <f t="shared" si="22"/>
        <v>52.63843918638439</v>
      </c>
      <c r="AJ63" s="51">
        <v>0</v>
      </c>
      <c r="AK63" s="30">
        <f t="shared" si="23"/>
        <v>0</v>
      </c>
      <c r="AL63" s="30">
        <v>0</v>
      </c>
      <c r="AM63" s="30">
        <f t="shared" si="24"/>
        <v>0</v>
      </c>
      <c r="AN63" s="51">
        <v>0</v>
      </c>
      <c r="AO63" s="30">
        <f t="shared" si="25"/>
        <v>0</v>
      </c>
      <c r="AP63" s="30">
        <v>0</v>
      </c>
      <c r="AQ63" s="30">
        <f t="shared" si="18"/>
        <v>0</v>
      </c>
      <c r="AR63" s="58">
        <f t="shared" si="26"/>
        <v>1445242</v>
      </c>
      <c r="AS63" s="30">
        <f t="shared" si="19"/>
        <v>199.9781375397814</v>
      </c>
    </row>
    <row r="64" spans="1:45" ht="13.5" customHeight="1">
      <c r="A64" s="45">
        <v>61</v>
      </c>
      <c r="B64" s="65" t="s">
        <v>92</v>
      </c>
      <c r="C64" s="42">
        <v>3789</v>
      </c>
      <c r="D64" s="36">
        <v>227573</v>
      </c>
      <c r="E64" s="36">
        <f t="shared" si="7"/>
        <v>60.061493797835844</v>
      </c>
      <c r="F64" s="36">
        <v>1317844</v>
      </c>
      <c r="G64" s="36">
        <f t="shared" si="8"/>
        <v>347.8078648719979</v>
      </c>
      <c r="H64" s="49">
        <v>524</v>
      </c>
      <c r="I64" s="36">
        <f t="shared" si="9"/>
        <v>0.1382950646608604</v>
      </c>
      <c r="J64" s="36">
        <v>0</v>
      </c>
      <c r="K64" s="36">
        <f t="shared" si="10"/>
        <v>0</v>
      </c>
      <c r="L64" s="49">
        <v>0</v>
      </c>
      <c r="M64" s="36">
        <f t="shared" si="11"/>
        <v>0</v>
      </c>
      <c r="N64" s="36">
        <v>0</v>
      </c>
      <c r="O64" s="36">
        <f t="shared" si="12"/>
        <v>0</v>
      </c>
      <c r="P64" s="49">
        <v>293054</v>
      </c>
      <c r="Q64" s="36">
        <f t="shared" si="13"/>
        <v>77.34336236474003</v>
      </c>
      <c r="R64" s="36">
        <v>0</v>
      </c>
      <c r="S64" s="36">
        <f t="shared" si="14"/>
        <v>0</v>
      </c>
      <c r="T64" s="49">
        <v>151911</v>
      </c>
      <c r="U64" s="36">
        <f t="shared" si="14"/>
        <v>40.09263657957245</v>
      </c>
      <c r="V64" s="36">
        <v>38581</v>
      </c>
      <c r="W64" s="36">
        <f t="shared" si="20"/>
        <v>10.182370018474531</v>
      </c>
      <c r="X64" s="49">
        <v>994</v>
      </c>
      <c r="Y64" s="36">
        <f t="shared" si="21"/>
        <v>0.2623383478490367</v>
      </c>
      <c r="Z64" s="36">
        <v>0</v>
      </c>
      <c r="AA64" s="36">
        <f t="shared" si="15"/>
        <v>0</v>
      </c>
      <c r="AB64" s="49">
        <v>10895</v>
      </c>
      <c r="AC64" s="36">
        <f t="shared" si="16"/>
        <v>2.875428873053576</v>
      </c>
      <c r="AD64" s="36">
        <v>0</v>
      </c>
      <c r="AE64" s="36">
        <f t="shared" si="17"/>
        <v>0</v>
      </c>
      <c r="AF64" s="49">
        <v>0</v>
      </c>
      <c r="AG64" s="36">
        <f t="shared" si="17"/>
        <v>0</v>
      </c>
      <c r="AH64" s="36">
        <v>478087</v>
      </c>
      <c r="AI64" s="36">
        <f t="shared" si="22"/>
        <v>126.1776194246503</v>
      </c>
      <c r="AJ64" s="49">
        <v>13511</v>
      </c>
      <c r="AK64" s="36">
        <f t="shared" si="23"/>
        <v>3.565848508841383</v>
      </c>
      <c r="AL64" s="36">
        <v>0</v>
      </c>
      <c r="AM64" s="36">
        <f t="shared" si="24"/>
        <v>0</v>
      </c>
      <c r="AN64" s="49">
        <v>0</v>
      </c>
      <c r="AO64" s="36">
        <f t="shared" si="25"/>
        <v>0</v>
      </c>
      <c r="AP64" s="36">
        <v>0</v>
      </c>
      <c r="AQ64" s="36">
        <f t="shared" si="18"/>
        <v>0</v>
      </c>
      <c r="AR64" s="56">
        <f t="shared" si="26"/>
        <v>2532974</v>
      </c>
      <c r="AS64" s="36">
        <f t="shared" si="19"/>
        <v>668.507257851676</v>
      </c>
    </row>
    <row r="65" spans="1:45" ht="12.75">
      <c r="A65" s="20">
        <v>62</v>
      </c>
      <c r="B65" s="64" t="s">
        <v>93</v>
      </c>
      <c r="C65" s="44">
        <v>2257</v>
      </c>
      <c r="D65" s="32">
        <v>0</v>
      </c>
      <c r="E65" s="32">
        <f t="shared" si="7"/>
        <v>0</v>
      </c>
      <c r="F65" s="32">
        <v>0</v>
      </c>
      <c r="G65" s="32">
        <f t="shared" si="8"/>
        <v>0</v>
      </c>
      <c r="H65" s="50">
        <v>33280</v>
      </c>
      <c r="I65" s="32">
        <f t="shared" si="9"/>
        <v>14.745237040319008</v>
      </c>
      <c r="J65" s="32">
        <v>63478</v>
      </c>
      <c r="K65" s="32">
        <f t="shared" si="10"/>
        <v>28.124944616747896</v>
      </c>
      <c r="L65" s="50">
        <v>54424</v>
      </c>
      <c r="M65" s="32">
        <f t="shared" si="11"/>
        <v>24.113424900310147</v>
      </c>
      <c r="N65" s="32">
        <v>12222</v>
      </c>
      <c r="O65" s="32">
        <f t="shared" si="12"/>
        <v>5.415152857775809</v>
      </c>
      <c r="P65" s="50">
        <v>917</v>
      </c>
      <c r="Q65" s="32">
        <f t="shared" si="13"/>
        <v>0.4062915374390784</v>
      </c>
      <c r="R65" s="32">
        <v>0</v>
      </c>
      <c r="S65" s="32">
        <f t="shared" si="14"/>
        <v>0</v>
      </c>
      <c r="T65" s="50">
        <v>59198</v>
      </c>
      <c r="U65" s="32">
        <f t="shared" si="14"/>
        <v>26.228622064687638</v>
      </c>
      <c r="V65" s="32">
        <v>5518</v>
      </c>
      <c r="W65" s="32">
        <f t="shared" si="20"/>
        <v>2.4448382809038547</v>
      </c>
      <c r="X65" s="50">
        <v>0</v>
      </c>
      <c r="Y65" s="32">
        <f t="shared" si="21"/>
        <v>0</v>
      </c>
      <c r="Z65" s="32">
        <v>0</v>
      </c>
      <c r="AA65" s="32">
        <f t="shared" si="15"/>
        <v>0</v>
      </c>
      <c r="AB65" s="50">
        <v>11537</v>
      </c>
      <c r="AC65" s="32">
        <f t="shared" si="16"/>
        <v>5.1116526362428</v>
      </c>
      <c r="AD65" s="32">
        <v>0</v>
      </c>
      <c r="AE65" s="32">
        <f t="shared" si="17"/>
        <v>0</v>
      </c>
      <c r="AF65" s="50">
        <v>0</v>
      </c>
      <c r="AG65" s="32">
        <f t="shared" si="17"/>
        <v>0</v>
      </c>
      <c r="AH65" s="32">
        <v>55500</v>
      </c>
      <c r="AI65" s="32">
        <f t="shared" si="22"/>
        <v>24.59016393442623</v>
      </c>
      <c r="AJ65" s="50">
        <v>0</v>
      </c>
      <c r="AK65" s="32">
        <f t="shared" si="23"/>
        <v>0</v>
      </c>
      <c r="AL65" s="32">
        <v>6796</v>
      </c>
      <c r="AM65" s="32">
        <f t="shared" si="24"/>
        <v>3.0110766504209128</v>
      </c>
      <c r="AN65" s="50">
        <v>0</v>
      </c>
      <c r="AO65" s="32">
        <f t="shared" si="25"/>
        <v>0</v>
      </c>
      <c r="AP65" s="32">
        <v>0</v>
      </c>
      <c r="AQ65" s="32">
        <f t="shared" si="18"/>
        <v>0</v>
      </c>
      <c r="AR65" s="57">
        <f t="shared" si="26"/>
        <v>302870</v>
      </c>
      <c r="AS65" s="32">
        <f t="shared" si="19"/>
        <v>134.19140451927336</v>
      </c>
    </row>
    <row r="66" spans="1:45" ht="12.75">
      <c r="A66" s="20">
        <v>63</v>
      </c>
      <c r="B66" s="64" t="s">
        <v>94</v>
      </c>
      <c r="C66" s="44">
        <v>2309</v>
      </c>
      <c r="D66" s="32">
        <v>0</v>
      </c>
      <c r="E66" s="32">
        <f t="shared" si="7"/>
        <v>0</v>
      </c>
      <c r="F66" s="32">
        <v>0</v>
      </c>
      <c r="G66" s="32">
        <f t="shared" si="8"/>
        <v>0</v>
      </c>
      <c r="H66" s="50">
        <v>82288</v>
      </c>
      <c r="I66" s="32">
        <f t="shared" si="9"/>
        <v>35.637938501515805</v>
      </c>
      <c r="J66" s="32">
        <v>76243</v>
      </c>
      <c r="K66" s="32">
        <f t="shared" si="10"/>
        <v>33.01992204417497</v>
      </c>
      <c r="L66" s="50">
        <v>39613</v>
      </c>
      <c r="M66" s="32">
        <f t="shared" si="11"/>
        <v>17.15591165006496</v>
      </c>
      <c r="N66" s="32">
        <v>5473</v>
      </c>
      <c r="O66" s="32">
        <f t="shared" si="12"/>
        <v>2.3702901689042877</v>
      </c>
      <c r="P66" s="50">
        <v>0</v>
      </c>
      <c r="Q66" s="32">
        <f t="shared" si="13"/>
        <v>0</v>
      </c>
      <c r="R66" s="32">
        <v>0</v>
      </c>
      <c r="S66" s="32">
        <f t="shared" si="14"/>
        <v>0</v>
      </c>
      <c r="T66" s="50">
        <v>89952</v>
      </c>
      <c r="U66" s="32">
        <f t="shared" si="14"/>
        <v>38.95712429623214</v>
      </c>
      <c r="V66" s="32">
        <v>538</v>
      </c>
      <c r="W66" s="32">
        <f t="shared" si="20"/>
        <v>0.23300129926375054</v>
      </c>
      <c r="X66" s="50">
        <v>5268</v>
      </c>
      <c r="Y66" s="32">
        <f t="shared" si="21"/>
        <v>2.281507145950628</v>
      </c>
      <c r="Z66" s="32">
        <v>5673</v>
      </c>
      <c r="AA66" s="32">
        <f t="shared" si="15"/>
        <v>2.4569077522737115</v>
      </c>
      <c r="AB66" s="50">
        <v>160</v>
      </c>
      <c r="AC66" s="32">
        <f t="shared" si="16"/>
        <v>0.0692940666955392</v>
      </c>
      <c r="AD66" s="32">
        <v>0</v>
      </c>
      <c r="AE66" s="32">
        <f t="shared" si="17"/>
        <v>0</v>
      </c>
      <c r="AF66" s="50">
        <v>4475</v>
      </c>
      <c r="AG66" s="32">
        <f t="shared" si="17"/>
        <v>1.9380684278908618</v>
      </c>
      <c r="AH66" s="32">
        <v>151619</v>
      </c>
      <c r="AI66" s="32">
        <f t="shared" si="22"/>
        <v>65.66435686444348</v>
      </c>
      <c r="AJ66" s="50">
        <v>424474</v>
      </c>
      <c r="AK66" s="32">
        <f t="shared" si="23"/>
        <v>183.8345604157644</v>
      </c>
      <c r="AL66" s="32">
        <v>0</v>
      </c>
      <c r="AM66" s="32">
        <f t="shared" si="24"/>
        <v>0</v>
      </c>
      <c r="AN66" s="50">
        <v>0</v>
      </c>
      <c r="AO66" s="32">
        <f t="shared" si="25"/>
        <v>0</v>
      </c>
      <c r="AP66" s="32">
        <v>0</v>
      </c>
      <c r="AQ66" s="32">
        <f t="shared" si="18"/>
        <v>0</v>
      </c>
      <c r="AR66" s="57">
        <f t="shared" si="26"/>
        <v>885776</v>
      </c>
      <c r="AS66" s="32">
        <f t="shared" si="19"/>
        <v>383.6188826331745</v>
      </c>
    </row>
    <row r="67" spans="1:45" ht="12.75">
      <c r="A67" s="20">
        <v>64</v>
      </c>
      <c r="B67" s="64" t="s">
        <v>95</v>
      </c>
      <c r="C67" s="44">
        <v>2669</v>
      </c>
      <c r="D67" s="32">
        <v>0</v>
      </c>
      <c r="E67" s="32">
        <f t="shared" si="7"/>
        <v>0</v>
      </c>
      <c r="F67" s="32">
        <v>0</v>
      </c>
      <c r="G67" s="32">
        <f t="shared" si="8"/>
        <v>0</v>
      </c>
      <c r="H67" s="50">
        <v>51069</v>
      </c>
      <c r="I67" s="32">
        <f t="shared" si="9"/>
        <v>19.1341326339453</v>
      </c>
      <c r="J67" s="32">
        <v>78674</v>
      </c>
      <c r="K67" s="32">
        <f t="shared" si="10"/>
        <v>29.47695766204571</v>
      </c>
      <c r="L67" s="50">
        <v>20971</v>
      </c>
      <c r="M67" s="32">
        <f t="shared" si="11"/>
        <v>7.857249906331959</v>
      </c>
      <c r="N67" s="32">
        <v>0</v>
      </c>
      <c r="O67" s="32">
        <f t="shared" si="12"/>
        <v>0</v>
      </c>
      <c r="P67" s="50">
        <v>3025</v>
      </c>
      <c r="Q67" s="32">
        <f t="shared" si="13"/>
        <v>1.1333832896215812</v>
      </c>
      <c r="R67" s="32">
        <v>0</v>
      </c>
      <c r="S67" s="32">
        <f t="shared" si="14"/>
        <v>0</v>
      </c>
      <c r="T67" s="50">
        <v>42624</v>
      </c>
      <c r="U67" s="32">
        <f t="shared" si="14"/>
        <v>15.97002622705133</v>
      </c>
      <c r="V67" s="32">
        <v>3888</v>
      </c>
      <c r="W67" s="32">
        <f t="shared" si="20"/>
        <v>1.4567253653053578</v>
      </c>
      <c r="X67" s="50">
        <v>19095</v>
      </c>
      <c r="Y67" s="32">
        <f t="shared" si="21"/>
        <v>7.1543649306856505</v>
      </c>
      <c r="Z67" s="32">
        <v>0</v>
      </c>
      <c r="AA67" s="32">
        <f t="shared" si="15"/>
        <v>0</v>
      </c>
      <c r="AB67" s="50">
        <v>0</v>
      </c>
      <c r="AC67" s="32">
        <f t="shared" si="16"/>
        <v>0</v>
      </c>
      <c r="AD67" s="32">
        <v>0</v>
      </c>
      <c r="AE67" s="32">
        <f t="shared" si="17"/>
        <v>0</v>
      </c>
      <c r="AF67" s="50">
        <v>275</v>
      </c>
      <c r="AG67" s="32">
        <f t="shared" si="17"/>
        <v>0.10303484451105283</v>
      </c>
      <c r="AH67" s="32">
        <v>211562</v>
      </c>
      <c r="AI67" s="32">
        <f t="shared" si="22"/>
        <v>79.2663919070813</v>
      </c>
      <c r="AJ67" s="50">
        <v>406171</v>
      </c>
      <c r="AK67" s="32">
        <f t="shared" si="23"/>
        <v>152.18096665417758</v>
      </c>
      <c r="AL67" s="32">
        <v>0</v>
      </c>
      <c r="AM67" s="32">
        <f t="shared" si="24"/>
        <v>0</v>
      </c>
      <c r="AN67" s="50">
        <v>0</v>
      </c>
      <c r="AO67" s="32">
        <f t="shared" si="25"/>
        <v>0</v>
      </c>
      <c r="AP67" s="32">
        <v>0</v>
      </c>
      <c r="AQ67" s="32">
        <f t="shared" si="18"/>
        <v>0</v>
      </c>
      <c r="AR67" s="57">
        <f t="shared" si="26"/>
        <v>837354</v>
      </c>
      <c r="AS67" s="32">
        <f t="shared" si="19"/>
        <v>313.73323342075685</v>
      </c>
    </row>
    <row r="68" spans="1:45" ht="12.75">
      <c r="A68" s="21">
        <v>65</v>
      </c>
      <c r="B68" s="66" t="s">
        <v>96</v>
      </c>
      <c r="C68" s="40">
        <v>8779</v>
      </c>
      <c r="D68" s="30">
        <v>8776</v>
      </c>
      <c r="E68" s="30">
        <f t="shared" si="7"/>
        <v>0.9996582754300034</v>
      </c>
      <c r="F68" s="30">
        <v>71444</v>
      </c>
      <c r="G68" s="30">
        <f t="shared" si="8"/>
        <v>8.13805672627862</v>
      </c>
      <c r="H68" s="51">
        <v>666794</v>
      </c>
      <c r="I68" s="30">
        <f t="shared" si="9"/>
        <v>75.95329764210047</v>
      </c>
      <c r="J68" s="30">
        <v>0</v>
      </c>
      <c r="K68" s="30">
        <f t="shared" si="10"/>
        <v>0</v>
      </c>
      <c r="L68" s="51">
        <v>74699</v>
      </c>
      <c r="M68" s="30">
        <f t="shared" si="11"/>
        <v>8.508827884724912</v>
      </c>
      <c r="N68" s="30">
        <v>80134</v>
      </c>
      <c r="O68" s="30">
        <f t="shared" si="12"/>
        <v>9.12791889736872</v>
      </c>
      <c r="P68" s="51">
        <v>0</v>
      </c>
      <c r="Q68" s="30">
        <f t="shared" si="13"/>
        <v>0</v>
      </c>
      <c r="R68" s="30">
        <v>0</v>
      </c>
      <c r="S68" s="30">
        <f t="shared" si="14"/>
        <v>0</v>
      </c>
      <c r="T68" s="51">
        <v>178770</v>
      </c>
      <c r="U68" s="30">
        <f t="shared" si="14"/>
        <v>20.363367126096367</v>
      </c>
      <c r="V68" s="30">
        <v>68380</v>
      </c>
      <c r="W68" s="30">
        <f aca="true" t="shared" si="27" ref="W68:W74">V68/$C68</f>
        <v>7.78904203212211</v>
      </c>
      <c r="X68" s="51">
        <v>13563</v>
      </c>
      <c r="Y68" s="30">
        <f aca="true" t="shared" si="28" ref="Y68:Y74">X68/$C68</f>
        <v>1.5449367809545507</v>
      </c>
      <c r="Z68" s="30">
        <v>12742</v>
      </c>
      <c r="AA68" s="30">
        <f t="shared" si="15"/>
        <v>1.4514181569654858</v>
      </c>
      <c r="AB68" s="51">
        <v>0</v>
      </c>
      <c r="AC68" s="30">
        <f t="shared" si="16"/>
        <v>0</v>
      </c>
      <c r="AD68" s="30">
        <v>0</v>
      </c>
      <c r="AE68" s="30">
        <f t="shared" si="17"/>
        <v>0</v>
      </c>
      <c r="AF68" s="51">
        <v>268</v>
      </c>
      <c r="AG68" s="30">
        <f t="shared" si="17"/>
        <v>0.030527394919694726</v>
      </c>
      <c r="AH68" s="30">
        <v>554995</v>
      </c>
      <c r="AI68" s="30">
        <f aca="true" t="shared" si="29" ref="AI68:AI74">AH68/$C68</f>
        <v>63.218475908417815</v>
      </c>
      <c r="AJ68" s="51">
        <v>0</v>
      </c>
      <c r="AK68" s="30">
        <f aca="true" t="shared" si="30" ref="AK68:AK74">AJ68/$C68</f>
        <v>0</v>
      </c>
      <c r="AL68" s="30">
        <v>0</v>
      </c>
      <c r="AM68" s="30">
        <f aca="true" t="shared" si="31" ref="AM68:AM74">AL68/$C68</f>
        <v>0</v>
      </c>
      <c r="AN68" s="51">
        <v>0</v>
      </c>
      <c r="AO68" s="30">
        <f aca="true" t="shared" si="32" ref="AO68:AO74">AN68/$C68</f>
        <v>0</v>
      </c>
      <c r="AP68" s="30">
        <v>0</v>
      </c>
      <c r="AQ68" s="30">
        <f t="shared" si="18"/>
        <v>0</v>
      </c>
      <c r="AR68" s="58">
        <f t="shared" si="26"/>
        <v>1730565</v>
      </c>
      <c r="AS68" s="30">
        <f t="shared" si="19"/>
        <v>197.12552682537876</v>
      </c>
    </row>
    <row r="69" spans="1:45" ht="12.75">
      <c r="A69" s="45">
        <v>66</v>
      </c>
      <c r="B69" s="65" t="s">
        <v>171</v>
      </c>
      <c r="C69" s="42">
        <v>2337</v>
      </c>
      <c r="D69" s="36">
        <v>0</v>
      </c>
      <c r="E69" s="36">
        <f>D69/$C69</f>
        <v>0</v>
      </c>
      <c r="F69" s="36">
        <v>0</v>
      </c>
      <c r="G69" s="36">
        <f>F69/$C69</f>
        <v>0</v>
      </c>
      <c r="H69" s="49">
        <v>392858</v>
      </c>
      <c r="I69" s="36">
        <f>H69/$C69</f>
        <v>168.1035515618314</v>
      </c>
      <c r="J69" s="36">
        <v>0</v>
      </c>
      <c r="K69" s="36">
        <f>J69/$C69</f>
        <v>0</v>
      </c>
      <c r="L69" s="49">
        <v>57454</v>
      </c>
      <c r="M69" s="36">
        <f>L69/$C69</f>
        <v>24.584510055626872</v>
      </c>
      <c r="N69" s="36">
        <v>16092</v>
      </c>
      <c r="O69" s="36">
        <f>N69/$C69</f>
        <v>6.885750962772786</v>
      </c>
      <c r="P69" s="49">
        <v>0</v>
      </c>
      <c r="Q69" s="36">
        <f>P69/$C69</f>
        <v>0</v>
      </c>
      <c r="R69" s="36">
        <v>0</v>
      </c>
      <c r="S69" s="36">
        <f aca="true" t="shared" si="33" ref="S69:S74">R69/$C69</f>
        <v>0</v>
      </c>
      <c r="T69" s="49">
        <v>196894</v>
      </c>
      <c r="U69" s="36">
        <f aca="true" t="shared" si="34" ref="U69:U74">T69/$C69</f>
        <v>84.2507488232777</v>
      </c>
      <c r="V69" s="36">
        <v>10281</v>
      </c>
      <c r="W69" s="36">
        <f t="shared" si="27"/>
        <v>4.399229781771502</v>
      </c>
      <c r="X69" s="49">
        <v>211</v>
      </c>
      <c r="Y69" s="36">
        <f t="shared" si="28"/>
        <v>0.09028669234060761</v>
      </c>
      <c r="Z69" s="36">
        <v>0</v>
      </c>
      <c r="AA69" s="36">
        <f>Z69/$C69</f>
        <v>0</v>
      </c>
      <c r="AB69" s="49">
        <v>0</v>
      </c>
      <c r="AC69" s="36">
        <f>AB69/$C69</f>
        <v>0</v>
      </c>
      <c r="AD69" s="36">
        <v>0</v>
      </c>
      <c r="AE69" s="36">
        <f aca="true" t="shared" si="35" ref="AE69:AE74">AD69/$C69</f>
        <v>0</v>
      </c>
      <c r="AF69" s="49">
        <v>800</v>
      </c>
      <c r="AG69" s="36">
        <f aca="true" t="shared" si="36" ref="AG69:AG74">AF69/$C69</f>
        <v>0.3423192126658109</v>
      </c>
      <c r="AH69" s="36">
        <v>131022</v>
      </c>
      <c r="AI69" s="36">
        <f t="shared" si="29"/>
        <v>56.06418485237484</v>
      </c>
      <c r="AJ69" s="49">
        <v>293962</v>
      </c>
      <c r="AK69" s="36">
        <f t="shared" si="30"/>
        <v>125.78605049208387</v>
      </c>
      <c r="AL69" s="36">
        <v>8635</v>
      </c>
      <c r="AM69" s="36">
        <f t="shared" si="31"/>
        <v>3.694908001711596</v>
      </c>
      <c r="AN69" s="49">
        <v>0</v>
      </c>
      <c r="AO69" s="36">
        <f t="shared" si="32"/>
        <v>0</v>
      </c>
      <c r="AP69" s="36">
        <v>0</v>
      </c>
      <c r="AQ69" s="36">
        <f>AP69/$C69</f>
        <v>0</v>
      </c>
      <c r="AR69" s="56">
        <f t="shared" si="26"/>
        <v>1108209</v>
      </c>
      <c r="AS69" s="36">
        <f>AR69/$C69</f>
        <v>474.201540436457</v>
      </c>
    </row>
    <row r="70" spans="1:45" ht="12.75" customHeight="1">
      <c r="A70" s="20">
        <v>67</v>
      </c>
      <c r="B70" s="64" t="s">
        <v>97</v>
      </c>
      <c r="C70" s="44">
        <v>4618</v>
      </c>
      <c r="D70" s="32">
        <v>124</v>
      </c>
      <c r="E70" s="32">
        <f t="shared" si="7"/>
        <v>0.026851450844521438</v>
      </c>
      <c r="F70" s="32">
        <v>0</v>
      </c>
      <c r="G70" s="32">
        <f t="shared" si="8"/>
        <v>0</v>
      </c>
      <c r="H70" s="50">
        <v>44398</v>
      </c>
      <c r="I70" s="32">
        <f t="shared" si="9"/>
        <v>9.614118666089215</v>
      </c>
      <c r="J70" s="32">
        <v>134026</v>
      </c>
      <c r="K70" s="32">
        <f t="shared" si="10"/>
        <v>29.02252057167605</v>
      </c>
      <c r="L70" s="50">
        <v>85316</v>
      </c>
      <c r="M70" s="32">
        <f t="shared" si="11"/>
        <v>18.474664356864444</v>
      </c>
      <c r="N70" s="32">
        <v>13888</v>
      </c>
      <c r="O70" s="32">
        <f t="shared" si="12"/>
        <v>3.0073624945864013</v>
      </c>
      <c r="P70" s="50">
        <v>100</v>
      </c>
      <c r="Q70" s="32">
        <f t="shared" si="13"/>
        <v>0.021654395842355997</v>
      </c>
      <c r="R70" s="32">
        <v>0</v>
      </c>
      <c r="S70" s="32">
        <f t="shared" si="33"/>
        <v>0</v>
      </c>
      <c r="T70" s="50">
        <v>86810</v>
      </c>
      <c r="U70" s="32">
        <f t="shared" si="34"/>
        <v>18.79818103074924</v>
      </c>
      <c r="V70" s="32">
        <v>18629</v>
      </c>
      <c r="W70" s="32">
        <f t="shared" si="27"/>
        <v>4.033997401472499</v>
      </c>
      <c r="X70" s="50">
        <v>220177</v>
      </c>
      <c r="Y70" s="32">
        <f t="shared" si="28"/>
        <v>47.677999133824166</v>
      </c>
      <c r="Z70" s="32">
        <v>0</v>
      </c>
      <c r="AA70" s="32">
        <f t="shared" si="15"/>
        <v>0</v>
      </c>
      <c r="AB70" s="50">
        <v>26733</v>
      </c>
      <c r="AC70" s="32">
        <f t="shared" si="16"/>
        <v>5.788869640537029</v>
      </c>
      <c r="AD70" s="32">
        <v>0</v>
      </c>
      <c r="AE70" s="32">
        <f t="shared" si="35"/>
        <v>0</v>
      </c>
      <c r="AF70" s="50">
        <v>12000</v>
      </c>
      <c r="AG70" s="32">
        <f t="shared" si="36"/>
        <v>2.5985275010827196</v>
      </c>
      <c r="AH70" s="32">
        <v>189923</v>
      </c>
      <c r="AI70" s="32">
        <f t="shared" si="29"/>
        <v>41.126678215677785</v>
      </c>
      <c r="AJ70" s="50">
        <v>22717</v>
      </c>
      <c r="AK70" s="32">
        <f t="shared" si="30"/>
        <v>4.9192291035080125</v>
      </c>
      <c r="AL70" s="32">
        <v>0</v>
      </c>
      <c r="AM70" s="32">
        <f t="shared" si="31"/>
        <v>0</v>
      </c>
      <c r="AN70" s="50">
        <v>0</v>
      </c>
      <c r="AO70" s="32">
        <f t="shared" si="32"/>
        <v>0</v>
      </c>
      <c r="AP70" s="32">
        <v>0</v>
      </c>
      <c r="AQ70" s="32">
        <f t="shared" si="18"/>
        <v>0</v>
      </c>
      <c r="AR70" s="57">
        <f>D70+F70+H70+J70+L70+N70+P70+R70+T70+V70+X70+Z70+AB70+AD70+AF70+AH70+AJ70+AL70+AN70+AP70</f>
        <v>854841</v>
      </c>
      <c r="AS70" s="32">
        <f t="shared" si="19"/>
        <v>185.11065396275444</v>
      </c>
    </row>
    <row r="71" spans="1:45" s="29" customFormat="1" ht="12.75">
      <c r="A71" s="20">
        <v>68</v>
      </c>
      <c r="B71" s="64" t="s">
        <v>98</v>
      </c>
      <c r="C71" s="44">
        <v>1842</v>
      </c>
      <c r="D71" s="32">
        <v>0</v>
      </c>
      <c r="E71" s="32">
        <f>D71/$C71</f>
        <v>0</v>
      </c>
      <c r="F71" s="32">
        <v>0</v>
      </c>
      <c r="G71" s="32">
        <f>F71/$C71</f>
        <v>0</v>
      </c>
      <c r="H71" s="50">
        <v>26449</v>
      </c>
      <c r="I71" s="32">
        <f>H71/$C71</f>
        <v>14.35884907709012</v>
      </c>
      <c r="J71" s="32">
        <v>48775</v>
      </c>
      <c r="K71" s="32">
        <f>J71/$C71</f>
        <v>26.479370249728557</v>
      </c>
      <c r="L71" s="50">
        <v>74021</v>
      </c>
      <c r="M71" s="32">
        <f>L71/$C71</f>
        <v>40.18512486427796</v>
      </c>
      <c r="N71" s="32">
        <v>0</v>
      </c>
      <c r="O71" s="32">
        <f>N71/$C71</f>
        <v>0</v>
      </c>
      <c r="P71" s="50">
        <v>0</v>
      </c>
      <c r="Q71" s="32">
        <f>P71/$C71</f>
        <v>0</v>
      </c>
      <c r="R71" s="32">
        <v>0</v>
      </c>
      <c r="S71" s="32">
        <f t="shared" si="33"/>
        <v>0</v>
      </c>
      <c r="T71" s="50">
        <v>155293</v>
      </c>
      <c r="U71" s="32">
        <f t="shared" si="34"/>
        <v>84.30673181324647</v>
      </c>
      <c r="V71" s="32">
        <v>7346</v>
      </c>
      <c r="W71" s="32">
        <f t="shared" si="27"/>
        <v>3.988056460369164</v>
      </c>
      <c r="X71" s="50">
        <v>0</v>
      </c>
      <c r="Y71" s="32">
        <f t="shared" si="28"/>
        <v>0</v>
      </c>
      <c r="Z71" s="32">
        <v>0</v>
      </c>
      <c r="AA71" s="32">
        <f>Z71/$C71</f>
        <v>0</v>
      </c>
      <c r="AB71" s="50">
        <v>0</v>
      </c>
      <c r="AC71" s="32">
        <f>AB71/$C71</f>
        <v>0</v>
      </c>
      <c r="AD71" s="32">
        <v>0</v>
      </c>
      <c r="AE71" s="32">
        <f t="shared" si="35"/>
        <v>0</v>
      </c>
      <c r="AF71" s="50">
        <v>0</v>
      </c>
      <c r="AG71" s="32">
        <f t="shared" si="36"/>
        <v>0</v>
      </c>
      <c r="AH71" s="32">
        <v>73656</v>
      </c>
      <c r="AI71" s="32">
        <f t="shared" si="29"/>
        <v>39.986970684039086</v>
      </c>
      <c r="AJ71" s="50">
        <v>0</v>
      </c>
      <c r="AK71" s="32">
        <f t="shared" si="30"/>
        <v>0</v>
      </c>
      <c r="AL71" s="32">
        <v>0</v>
      </c>
      <c r="AM71" s="32">
        <f t="shared" si="31"/>
        <v>0</v>
      </c>
      <c r="AN71" s="50">
        <v>0</v>
      </c>
      <c r="AO71" s="32">
        <f t="shared" si="32"/>
        <v>0</v>
      </c>
      <c r="AP71" s="32">
        <v>0</v>
      </c>
      <c r="AQ71" s="32">
        <f>AP71/$C71</f>
        <v>0</v>
      </c>
      <c r="AR71" s="57">
        <f>D71+F71+H71+J71+L71+N71+P71+R71+T71+V71+X71+Z71+AB71+AD71+AF71+AH71+AJ71+AL71+AN71+AP71</f>
        <v>385540</v>
      </c>
      <c r="AS71" s="32">
        <f>AR71/$C71</f>
        <v>209.30510314875136</v>
      </c>
    </row>
    <row r="72" spans="1:45" ht="12.75">
      <c r="A72" s="20">
        <v>69</v>
      </c>
      <c r="B72" s="64" t="s">
        <v>140</v>
      </c>
      <c r="C72" s="44">
        <v>3637</v>
      </c>
      <c r="D72" s="32">
        <v>0</v>
      </c>
      <c r="E72" s="32">
        <f>D72/$C72</f>
        <v>0</v>
      </c>
      <c r="F72" s="32">
        <v>0</v>
      </c>
      <c r="G72" s="32">
        <f>F72/$C72</f>
        <v>0</v>
      </c>
      <c r="H72" s="50">
        <v>25200</v>
      </c>
      <c r="I72" s="32">
        <f>H72/$C72</f>
        <v>6.928787462194116</v>
      </c>
      <c r="J72" s="32">
        <v>99294</v>
      </c>
      <c r="K72" s="32">
        <f>J72/$C72</f>
        <v>27.30107231234534</v>
      </c>
      <c r="L72" s="50">
        <v>667</v>
      </c>
      <c r="M72" s="32">
        <f>L72/$C72</f>
        <v>0.18339290624140775</v>
      </c>
      <c r="N72" s="32">
        <v>0</v>
      </c>
      <c r="O72" s="32">
        <f>N72/$C72</f>
        <v>0</v>
      </c>
      <c r="P72" s="50">
        <v>0</v>
      </c>
      <c r="Q72" s="32">
        <f>P72/$C72</f>
        <v>0</v>
      </c>
      <c r="R72" s="32">
        <v>0</v>
      </c>
      <c r="S72" s="32">
        <f t="shared" si="33"/>
        <v>0</v>
      </c>
      <c r="T72" s="50">
        <v>151373</v>
      </c>
      <c r="U72" s="32">
        <f t="shared" si="34"/>
        <v>41.620291448996426</v>
      </c>
      <c r="V72" s="32">
        <v>26808</v>
      </c>
      <c r="W72" s="32">
        <f t="shared" si="27"/>
        <v>7.370910090734122</v>
      </c>
      <c r="X72" s="50">
        <v>5161</v>
      </c>
      <c r="Y72" s="32">
        <f t="shared" si="28"/>
        <v>1.4190266703326917</v>
      </c>
      <c r="Z72" s="32">
        <v>14854</v>
      </c>
      <c r="AA72" s="32">
        <f>Z72/$C72</f>
        <v>4.084135276326643</v>
      </c>
      <c r="AB72" s="50">
        <v>3271</v>
      </c>
      <c r="AC72" s="32">
        <f>AB72/$C72</f>
        <v>0.8993676106681331</v>
      </c>
      <c r="AD72" s="32">
        <v>0</v>
      </c>
      <c r="AE72" s="32">
        <f t="shared" si="35"/>
        <v>0</v>
      </c>
      <c r="AF72" s="50">
        <v>174</v>
      </c>
      <c r="AG72" s="32">
        <f t="shared" si="36"/>
        <v>0.04784162771514985</v>
      </c>
      <c r="AH72" s="32">
        <v>387430</v>
      </c>
      <c r="AI72" s="32">
        <f t="shared" si="29"/>
        <v>106.52460819356612</v>
      </c>
      <c r="AJ72" s="50">
        <v>0</v>
      </c>
      <c r="AK72" s="32">
        <f t="shared" si="30"/>
        <v>0</v>
      </c>
      <c r="AL72" s="32">
        <v>0</v>
      </c>
      <c r="AM72" s="32">
        <f t="shared" si="31"/>
        <v>0</v>
      </c>
      <c r="AN72" s="50">
        <v>0</v>
      </c>
      <c r="AO72" s="32">
        <f t="shared" si="32"/>
        <v>0</v>
      </c>
      <c r="AP72" s="32">
        <v>0</v>
      </c>
      <c r="AQ72" s="32">
        <f>AP72/$C72</f>
        <v>0</v>
      </c>
      <c r="AR72" s="57">
        <f>D72+F72+H72+J72+L72+N72+P72+R72+T72+V72+X72+Z72+AB72+AD72+AF72+AH72+AJ72+AL72+AN72+AP72</f>
        <v>714232</v>
      </c>
      <c r="AS72" s="32">
        <f>AR72/$C72</f>
        <v>196.37943359912015</v>
      </c>
    </row>
    <row r="73" spans="1:45" ht="12.75">
      <c r="A73" s="20">
        <v>396</v>
      </c>
      <c r="B73" s="64" t="s">
        <v>172</v>
      </c>
      <c r="C73" s="43">
        <v>12675</v>
      </c>
      <c r="D73" s="32">
        <v>0</v>
      </c>
      <c r="E73" s="32">
        <f>D73/$C73</f>
        <v>0</v>
      </c>
      <c r="F73" s="32">
        <v>0</v>
      </c>
      <c r="G73" s="32">
        <f>F73/$C73</f>
        <v>0</v>
      </c>
      <c r="H73" s="50">
        <v>3972359.84</v>
      </c>
      <c r="I73" s="32">
        <f>H73/$C73</f>
        <v>313.4011708086785</v>
      </c>
      <c r="J73" s="32">
        <v>20854</v>
      </c>
      <c r="K73" s="32">
        <f>J73/$C73</f>
        <v>1.6452859960552269</v>
      </c>
      <c r="L73" s="50">
        <v>0</v>
      </c>
      <c r="M73" s="32">
        <f>L73/$C73</f>
        <v>0</v>
      </c>
      <c r="N73" s="32">
        <v>0</v>
      </c>
      <c r="O73" s="32">
        <f>N73/$C73</f>
        <v>0</v>
      </c>
      <c r="P73" s="50">
        <v>0</v>
      </c>
      <c r="Q73" s="32">
        <f>P73/$C73</f>
        <v>0</v>
      </c>
      <c r="R73" s="32">
        <v>0</v>
      </c>
      <c r="S73" s="32">
        <f t="shared" si="33"/>
        <v>0</v>
      </c>
      <c r="T73" s="50">
        <v>1823562.02</v>
      </c>
      <c r="U73" s="32">
        <f t="shared" si="34"/>
        <v>143.87077080867851</v>
      </c>
      <c r="V73" s="32">
        <v>71005.3</v>
      </c>
      <c r="W73" s="32">
        <f>V73/$C73</f>
        <v>5.601996055226825</v>
      </c>
      <c r="X73" s="50">
        <v>101950.43</v>
      </c>
      <c r="Y73" s="32">
        <f>X73/$C73</f>
        <v>8.043426429980276</v>
      </c>
      <c r="Z73" s="32">
        <v>0</v>
      </c>
      <c r="AA73" s="32">
        <f>Z73/$C73</f>
        <v>0</v>
      </c>
      <c r="AB73" s="50">
        <v>0</v>
      </c>
      <c r="AC73" s="32">
        <f>AB73/$C73</f>
        <v>0</v>
      </c>
      <c r="AD73" s="32">
        <v>6852579.660000001</v>
      </c>
      <c r="AE73" s="32">
        <f t="shared" si="35"/>
        <v>540.6374485207101</v>
      </c>
      <c r="AF73" s="50">
        <v>0</v>
      </c>
      <c r="AG73" s="32">
        <f t="shared" si="36"/>
        <v>0</v>
      </c>
      <c r="AH73" s="32">
        <v>462429.19000000006</v>
      </c>
      <c r="AI73" s="32">
        <f>AH73/$C73</f>
        <v>36.48356528599606</v>
      </c>
      <c r="AJ73" s="50">
        <v>0</v>
      </c>
      <c r="AK73" s="32">
        <f>AJ73/$C73</f>
        <v>0</v>
      </c>
      <c r="AL73" s="32">
        <v>0</v>
      </c>
      <c r="AM73" s="32">
        <f>AL73/$C73</f>
        <v>0</v>
      </c>
      <c r="AN73" s="50">
        <v>0</v>
      </c>
      <c r="AO73" s="32">
        <f>AN73/$C73</f>
        <v>0</v>
      </c>
      <c r="AP73" s="32">
        <v>0</v>
      </c>
      <c r="AQ73" s="32">
        <f>AP73/$C73</f>
        <v>0</v>
      </c>
      <c r="AR73" s="57">
        <f>D73+F73+H73+J73+L73+N73+P73+R73+T73+V73+X73+Z73+AB73+AD73+AF73+AH73+AJ73+AL73+AN73+AP73</f>
        <v>13304740.44</v>
      </c>
      <c r="AS73" s="32">
        <f>AR73/$C73</f>
        <v>1049.6836639053254</v>
      </c>
    </row>
    <row r="74" spans="1:45" ht="12.75">
      <c r="A74" s="25"/>
      <c r="B74" s="11" t="s">
        <v>99</v>
      </c>
      <c r="C74" s="41">
        <f>SUM(C4:C73)</f>
        <v>663933</v>
      </c>
      <c r="D74" s="12">
        <f>SUM(D4:D73)</f>
        <v>429297</v>
      </c>
      <c r="E74" s="12">
        <f>D74/$C74</f>
        <v>0.6465968704673514</v>
      </c>
      <c r="F74" s="12">
        <f>SUM(F4:F73)</f>
        <v>11590707</v>
      </c>
      <c r="G74" s="12">
        <f>F74/$C74</f>
        <v>17.457645575683088</v>
      </c>
      <c r="H74" s="52">
        <f>SUM(H4:H73)</f>
        <v>23784694.84</v>
      </c>
      <c r="I74" s="12">
        <f>H74/$C74</f>
        <v>35.82393831907738</v>
      </c>
      <c r="J74" s="12">
        <f>SUM(J4:J73)</f>
        <v>31478380</v>
      </c>
      <c r="K74" s="12">
        <f>J74/$C74</f>
        <v>47.41198283561745</v>
      </c>
      <c r="L74" s="52">
        <f>SUM(L4:L73)</f>
        <v>7805231</v>
      </c>
      <c r="M74" s="12">
        <f>L74/$C74</f>
        <v>11.756052192013351</v>
      </c>
      <c r="N74" s="12">
        <f>SUM(N4:N73)</f>
        <v>1474721</v>
      </c>
      <c r="O74" s="12">
        <f>N74/$C74</f>
        <v>2.221189487493467</v>
      </c>
      <c r="P74" s="52">
        <f>SUM(P4:P73)</f>
        <v>452775</v>
      </c>
      <c r="Q74" s="12">
        <f>P74/$C74</f>
        <v>0.6819588723560962</v>
      </c>
      <c r="R74" s="12">
        <f>SUM(R4:R73)</f>
        <v>132715</v>
      </c>
      <c r="S74" s="12">
        <f t="shared" si="33"/>
        <v>0.19989215779303032</v>
      </c>
      <c r="T74" s="52">
        <f>SUM(T4:T73)</f>
        <v>25141528.02</v>
      </c>
      <c r="U74" s="12">
        <f t="shared" si="34"/>
        <v>37.86756799255347</v>
      </c>
      <c r="V74" s="12">
        <f>SUM(V4:V73)</f>
        <v>1981918.3</v>
      </c>
      <c r="W74" s="12">
        <f t="shared" si="27"/>
        <v>2.985117926055792</v>
      </c>
      <c r="X74" s="52">
        <f>SUM(X4:X73)</f>
        <v>1608149.43</v>
      </c>
      <c r="Y74" s="12">
        <f t="shared" si="28"/>
        <v>2.422156196483681</v>
      </c>
      <c r="Z74" s="12">
        <f>SUM(Z4:Z73)</f>
        <v>3397585</v>
      </c>
      <c r="AA74" s="12">
        <f>Z74/$C74</f>
        <v>5.1173612397636505</v>
      </c>
      <c r="AB74" s="52">
        <f>SUM(AB4:AB73)</f>
        <v>1162141</v>
      </c>
      <c r="AC74" s="12">
        <f>AB74/$C74</f>
        <v>1.7503889699713675</v>
      </c>
      <c r="AD74" s="12">
        <f>SUM(AD4:AD73)</f>
        <v>8300262.660000001</v>
      </c>
      <c r="AE74" s="12">
        <f t="shared" si="35"/>
        <v>12.501657034670668</v>
      </c>
      <c r="AF74" s="52">
        <f>SUM(AF4:AF73)</f>
        <v>303208</v>
      </c>
      <c r="AG74" s="12">
        <f t="shared" si="36"/>
        <v>0.45668463534724135</v>
      </c>
      <c r="AH74" s="12">
        <f>SUM(AH4:AH73)</f>
        <v>33417482.19</v>
      </c>
      <c r="AI74" s="12">
        <f t="shared" si="29"/>
        <v>50.332612161166864</v>
      </c>
      <c r="AJ74" s="52">
        <f>SUM(AJ4:AJ73)</f>
        <v>27090039</v>
      </c>
      <c r="AK74" s="12">
        <f t="shared" si="30"/>
        <v>40.802368612495535</v>
      </c>
      <c r="AL74" s="12">
        <f>SUM(AL4:AL73)</f>
        <v>686105</v>
      </c>
      <c r="AM74" s="12">
        <f t="shared" si="31"/>
        <v>1.0333949359348007</v>
      </c>
      <c r="AN74" s="52">
        <f>SUM(AN4:AN73)</f>
        <v>0</v>
      </c>
      <c r="AO74" s="12">
        <f t="shared" si="32"/>
        <v>0</v>
      </c>
      <c r="AP74" s="12">
        <f>SUM(AP4:AP73)</f>
        <v>0</v>
      </c>
      <c r="AQ74" s="12">
        <f>AP74/$C74</f>
        <v>0</v>
      </c>
      <c r="AR74" s="59">
        <f>SUM(AR4:AR73)</f>
        <v>180236939.44</v>
      </c>
      <c r="AS74" s="12">
        <f>AR74/$C74</f>
        <v>271.46856601494426</v>
      </c>
    </row>
    <row r="75" spans="1:45" ht="12.75">
      <c r="A75" s="27"/>
      <c r="B75" s="8"/>
      <c r="C75" s="8"/>
      <c r="D75" s="8"/>
      <c r="E75" s="8"/>
      <c r="F75" s="8"/>
      <c r="G75" s="15"/>
      <c r="H75" s="8"/>
      <c r="I75" s="8"/>
      <c r="J75" s="8"/>
      <c r="K75" s="15"/>
      <c r="L75" s="8"/>
      <c r="M75" s="8"/>
      <c r="N75" s="8"/>
      <c r="O75" s="15"/>
      <c r="P75" s="8"/>
      <c r="Q75" s="8"/>
      <c r="R75" s="8"/>
      <c r="S75" s="15"/>
      <c r="T75" s="8"/>
      <c r="U75" s="8"/>
      <c r="V75" s="8"/>
      <c r="W75" s="15"/>
      <c r="X75" s="8"/>
      <c r="Y75" s="8"/>
      <c r="Z75" s="8"/>
      <c r="AA75" s="15"/>
      <c r="AB75" s="8"/>
      <c r="AC75" s="8"/>
      <c r="AD75" s="8"/>
      <c r="AE75" s="15"/>
      <c r="AF75" s="8"/>
      <c r="AG75" s="8"/>
      <c r="AH75" s="8"/>
      <c r="AI75" s="15"/>
      <c r="AJ75" s="8"/>
      <c r="AK75" s="8"/>
      <c r="AL75" s="8"/>
      <c r="AM75" s="15"/>
      <c r="AN75" s="8"/>
      <c r="AO75" s="8"/>
      <c r="AP75" s="8"/>
      <c r="AQ75" s="15"/>
      <c r="AR75" s="8"/>
      <c r="AS75" s="15"/>
    </row>
    <row r="76" spans="1:45" s="29" customFormat="1" ht="12.75">
      <c r="A76" s="20">
        <v>318</v>
      </c>
      <c r="B76" s="31" t="s">
        <v>100</v>
      </c>
      <c r="C76" s="44">
        <v>1345</v>
      </c>
      <c r="D76" s="32">
        <v>0</v>
      </c>
      <c r="E76" s="32">
        <f>D76/$C76</f>
        <v>0</v>
      </c>
      <c r="F76" s="32">
        <v>0</v>
      </c>
      <c r="G76" s="32">
        <f>F76/$C76</f>
        <v>0</v>
      </c>
      <c r="H76" s="50">
        <v>0</v>
      </c>
      <c r="I76" s="32">
        <f>H76/$C76</f>
        <v>0</v>
      </c>
      <c r="J76" s="32">
        <v>8931</v>
      </c>
      <c r="K76" s="32">
        <f>J76/$C76</f>
        <v>6.640148698884758</v>
      </c>
      <c r="L76" s="50">
        <v>0</v>
      </c>
      <c r="M76" s="32">
        <f>L76/$C76</f>
        <v>0</v>
      </c>
      <c r="N76" s="32">
        <v>0</v>
      </c>
      <c r="O76" s="32">
        <f>N76/$C76</f>
        <v>0</v>
      </c>
      <c r="P76" s="50">
        <v>0</v>
      </c>
      <c r="Q76" s="32">
        <f>P76/$C76</f>
        <v>0</v>
      </c>
      <c r="R76" s="32">
        <v>0</v>
      </c>
      <c r="S76" s="32">
        <f>R76/$C76</f>
        <v>0</v>
      </c>
      <c r="T76" s="50">
        <v>232554</v>
      </c>
      <c r="U76" s="32">
        <f>T76/$C76</f>
        <v>172.90260223048327</v>
      </c>
      <c r="V76" s="32">
        <v>7760</v>
      </c>
      <c r="W76" s="32">
        <f>V76/$C76</f>
        <v>5.769516728624535</v>
      </c>
      <c r="X76" s="50">
        <v>950</v>
      </c>
      <c r="Y76" s="32">
        <f aca="true" t="shared" si="37" ref="Y76:AA78">X76/$C76</f>
        <v>0.7063197026022305</v>
      </c>
      <c r="Z76" s="32">
        <v>0</v>
      </c>
      <c r="AA76" s="32">
        <f t="shared" si="37"/>
        <v>0</v>
      </c>
      <c r="AB76" s="50">
        <v>6677</v>
      </c>
      <c r="AC76" s="32">
        <f>AB76/$C76</f>
        <v>4.964312267657992</v>
      </c>
      <c r="AD76" s="32">
        <v>0</v>
      </c>
      <c r="AE76" s="32">
        <f>AD76/$C76</f>
        <v>0</v>
      </c>
      <c r="AF76" s="50">
        <v>0</v>
      </c>
      <c r="AG76" s="32">
        <f>AF76/$C76</f>
        <v>0</v>
      </c>
      <c r="AH76" s="32">
        <v>65884</v>
      </c>
      <c r="AI76" s="32">
        <f>AH76/$C76</f>
        <v>48.98438661710037</v>
      </c>
      <c r="AJ76" s="50">
        <v>0</v>
      </c>
      <c r="AK76" s="32">
        <f>AJ76/$C76</f>
        <v>0</v>
      </c>
      <c r="AL76" s="32">
        <v>692</v>
      </c>
      <c r="AM76" s="32">
        <f>AL76/$C76</f>
        <v>0.5144981412639406</v>
      </c>
      <c r="AN76" s="50">
        <v>0</v>
      </c>
      <c r="AO76" s="32">
        <f>AN76/$C76</f>
        <v>0</v>
      </c>
      <c r="AP76" s="32">
        <v>0</v>
      </c>
      <c r="AQ76" s="32">
        <f>AP76/$C76</f>
        <v>0</v>
      </c>
      <c r="AR76" s="57">
        <f>D76+F76+H76+J76+L76+N76+P76+R76+T76+V76+X76+Z76+AB76+AD76+AF76+AH76+AJ76+AL76+AN76+AP76</f>
        <v>323448</v>
      </c>
      <c r="AS76" s="32">
        <f>AR76/$C76</f>
        <v>240.4817843866171</v>
      </c>
    </row>
    <row r="77" spans="1:45" ht="12.75">
      <c r="A77" s="16">
        <v>319</v>
      </c>
      <c r="B77" s="17" t="s">
        <v>101</v>
      </c>
      <c r="C77" s="43">
        <v>362</v>
      </c>
      <c r="D77" s="30">
        <v>0</v>
      </c>
      <c r="E77" s="30">
        <f>D77/$C77</f>
        <v>0</v>
      </c>
      <c r="F77" s="30">
        <v>0</v>
      </c>
      <c r="G77" s="30">
        <f>F77/$C77</f>
        <v>0</v>
      </c>
      <c r="H77" s="51">
        <v>0</v>
      </c>
      <c r="I77" s="30">
        <f>H77/$C77</f>
        <v>0</v>
      </c>
      <c r="J77" s="30">
        <v>0</v>
      </c>
      <c r="K77" s="30">
        <f>J77/$C77</f>
        <v>0</v>
      </c>
      <c r="L77" s="51">
        <v>0</v>
      </c>
      <c r="M77" s="30">
        <f>L77/$C77</f>
        <v>0</v>
      </c>
      <c r="N77" s="30">
        <v>0</v>
      </c>
      <c r="O77" s="30">
        <f>N77/$C77</f>
        <v>0</v>
      </c>
      <c r="P77" s="51">
        <v>0</v>
      </c>
      <c r="Q77" s="30">
        <f>P77/$C77</f>
        <v>0</v>
      </c>
      <c r="R77" s="30">
        <v>0</v>
      </c>
      <c r="S77" s="30">
        <f>R77/$C77</f>
        <v>0</v>
      </c>
      <c r="T77" s="51">
        <v>13445</v>
      </c>
      <c r="U77" s="30">
        <f>T77/$C77</f>
        <v>37.14088397790055</v>
      </c>
      <c r="V77" s="30">
        <v>2272</v>
      </c>
      <c r="W77" s="30">
        <f>V77/$C77</f>
        <v>6.276243093922652</v>
      </c>
      <c r="X77" s="51">
        <v>0</v>
      </c>
      <c r="Y77" s="30">
        <f t="shared" si="37"/>
        <v>0</v>
      </c>
      <c r="Z77" s="30">
        <v>0</v>
      </c>
      <c r="AA77" s="30">
        <f t="shared" si="37"/>
        <v>0</v>
      </c>
      <c r="AB77" s="51">
        <v>8700</v>
      </c>
      <c r="AC77" s="30">
        <f aca="true" t="shared" si="38" ref="AC77:AE78">AB77/$C77</f>
        <v>24.03314917127072</v>
      </c>
      <c r="AD77" s="30">
        <v>0</v>
      </c>
      <c r="AE77" s="30">
        <f t="shared" si="38"/>
        <v>0</v>
      </c>
      <c r="AF77" s="51">
        <v>0</v>
      </c>
      <c r="AG77" s="30">
        <f>AF77/$C77</f>
        <v>0</v>
      </c>
      <c r="AH77" s="30">
        <v>50190</v>
      </c>
      <c r="AI77" s="30">
        <f>AH77/$C77</f>
        <v>138.646408839779</v>
      </c>
      <c r="AJ77" s="51">
        <v>0</v>
      </c>
      <c r="AK77" s="30">
        <f>AJ77/$C77</f>
        <v>0</v>
      </c>
      <c r="AL77" s="30">
        <v>0</v>
      </c>
      <c r="AM77" s="30">
        <f>AL77/$C77</f>
        <v>0</v>
      </c>
      <c r="AN77" s="51">
        <v>0</v>
      </c>
      <c r="AO77" s="30">
        <f>AN77/$C77</f>
        <v>0</v>
      </c>
      <c r="AP77" s="30">
        <v>0</v>
      </c>
      <c r="AQ77" s="30">
        <f>AP77/$C77</f>
        <v>0</v>
      </c>
      <c r="AR77" s="58">
        <f>D77+F77+H77+J77+L77+N77+P77+R77+T77+V77+X77+Z77+AB77+AD77+AF77+AH77+AJ77+AL77+AN77+AP77</f>
        <v>74607</v>
      </c>
      <c r="AS77" s="30">
        <f>AR77/$C77</f>
        <v>206.09668508287294</v>
      </c>
    </row>
    <row r="78" spans="1:45" ht="12.75">
      <c r="A78" s="18"/>
      <c r="B78" s="19" t="s">
        <v>102</v>
      </c>
      <c r="C78" s="41">
        <f>SUM(C76:C77)</f>
        <v>1707</v>
      </c>
      <c r="D78" s="39">
        <f>SUM(D76:D77)</f>
        <v>0</v>
      </c>
      <c r="E78" s="39">
        <f>D78/$C78</f>
        <v>0</v>
      </c>
      <c r="F78" s="39">
        <f>SUM(F76:F77)</f>
        <v>0</v>
      </c>
      <c r="G78" s="26">
        <f>F78/$C78</f>
        <v>0</v>
      </c>
      <c r="H78" s="53">
        <f>SUM(H76:H77)</f>
        <v>0</v>
      </c>
      <c r="I78" s="39">
        <f>H78/$C78</f>
        <v>0</v>
      </c>
      <c r="J78" s="39">
        <f>SUM(J76:J77)</f>
        <v>8931</v>
      </c>
      <c r="K78" s="26">
        <f>J78/$C78</f>
        <v>5.231985940246045</v>
      </c>
      <c r="L78" s="53">
        <f>SUM(L76:L77)</f>
        <v>0</v>
      </c>
      <c r="M78" s="39">
        <f>L78/$C78</f>
        <v>0</v>
      </c>
      <c r="N78" s="39">
        <f>SUM(N76:N77)</f>
        <v>0</v>
      </c>
      <c r="O78" s="26">
        <f>N78/$C78</f>
        <v>0</v>
      </c>
      <c r="P78" s="53">
        <f>SUM(P76:P77)</f>
        <v>0</v>
      </c>
      <c r="Q78" s="39">
        <f>P78/$C78</f>
        <v>0</v>
      </c>
      <c r="R78" s="39">
        <f>SUM(R76:R77)</f>
        <v>0</v>
      </c>
      <c r="S78" s="26">
        <f>R78/$C78</f>
        <v>0</v>
      </c>
      <c r="T78" s="53">
        <f>SUM(T76:T77)</f>
        <v>245999</v>
      </c>
      <c r="U78" s="39">
        <f>T78/$C78</f>
        <v>144.11189220855303</v>
      </c>
      <c r="V78" s="39">
        <f>SUM(V76:V77)</f>
        <v>10032</v>
      </c>
      <c r="W78" s="26">
        <f>V78/$C78</f>
        <v>5.8769771528998245</v>
      </c>
      <c r="X78" s="53">
        <f>SUM(X76:X77)</f>
        <v>950</v>
      </c>
      <c r="Y78" s="39">
        <f>X78/$C78</f>
        <v>0.5565319273579379</v>
      </c>
      <c r="Z78" s="39">
        <f>SUM(Z76:Z77)</f>
        <v>0</v>
      </c>
      <c r="AA78" s="26">
        <f t="shared" si="37"/>
        <v>0</v>
      </c>
      <c r="AB78" s="53">
        <f>SUM(AB76:AB77)</f>
        <v>15377</v>
      </c>
      <c r="AC78" s="39">
        <f t="shared" si="38"/>
        <v>9.008201523140011</v>
      </c>
      <c r="AD78" s="39">
        <f>SUM(AD76:AD77)</f>
        <v>0</v>
      </c>
      <c r="AE78" s="26">
        <f t="shared" si="38"/>
        <v>0</v>
      </c>
      <c r="AF78" s="53">
        <f>SUM(AF76:AF77)</f>
        <v>0</v>
      </c>
      <c r="AG78" s="39">
        <f>AF78/$C78</f>
        <v>0</v>
      </c>
      <c r="AH78" s="39">
        <f>SUM(AH76:AH77)</f>
        <v>116074</v>
      </c>
      <c r="AI78" s="26">
        <f>AH78/$C78</f>
        <v>67.99882835383714</v>
      </c>
      <c r="AJ78" s="53">
        <f>SUM(AJ76:AJ77)</f>
        <v>0</v>
      </c>
      <c r="AK78" s="39">
        <f>AJ78/$C78</f>
        <v>0</v>
      </c>
      <c r="AL78" s="39">
        <f>SUM(AL76:AL77)</f>
        <v>692</v>
      </c>
      <c r="AM78" s="26">
        <f>AL78/$C78</f>
        <v>0.4053895723491506</v>
      </c>
      <c r="AN78" s="53">
        <f>SUM(AN76:AN77)</f>
        <v>0</v>
      </c>
      <c r="AO78" s="39">
        <f>AN78/$C78</f>
        <v>0</v>
      </c>
      <c r="AP78" s="39">
        <f>SUM(AP76:AP77)</f>
        <v>0</v>
      </c>
      <c r="AQ78" s="26">
        <f>AP78/$C78</f>
        <v>0</v>
      </c>
      <c r="AR78" s="60">
        <f>SUM(AR76:AR77)</f>
        <v>398055</v>
      </c>
      <c r="AS78" s="12">
        <f>AR78/$C78</f>
        <v>233.18980667838312</v>
      </c>
    </row>
    <row r="79" spans="1:45" ht="12.75">
      <c r="A79" s="13"/>
      <c r="B79" s="14"/>
      <c r="C79" s="8"/>
      <c r="D79" s="14"/>
      <c r="E79" s="14"/>
      <c r="F79" s="14"/>
      <c r="G79" s="38"/>
      <c r="H79" s="14"/>
      <c r="I79" s="14"/>
      <c r="J79" s="14"/>
      <c r="K79" s="38"/>
      <c r="L79" s="14"/>
      <c r="M79" s="14"/>
      <c r="N79" s="14"/>
      <c r="O79" s="38"/>
      <c r="P79" s="14"/>
      <c r="Q79" s="14"/>
      <c r="R79" s="14"/>
      <c r="S79" s="38"/>
      <c r="T79" s="14"/>
      <c r="U79" s="14"/>
      <c r="V79" s="14"/>
      <c r="W79" s="38"/>
      <c r="X79" s="14"/>
      <c r="Y79" s="14"/>
      <c r="Z79" s="14"/>
      <c r="AA79" s="38"/>
      <c r="AB79" s="14"/>
      <c r="AC79" s="14"/>
      <c r="AD79" s="14"/>
      <c r="AE79" s="38"/>
      <c r="AF79" s="14"/>
      <c r="AG79" s="14"/>
      <c r="AH79" s="14"/>
      <c r="AI79" s="38"/>
      <c r="AJ79" s="14"/>
      <c r="AK79" s="14"/>
      <c r="AL79" s="14"/>
      <c r="AM79" s="38"/>
      <c r="AN79" s="14"/>
      <c r="AO79" s="14"/>
      <c r="AP79" s="14"/>
      <c r="AQ79" s="38"/>
      <c r="AR79" s="14"/>
      <c r="AS79" s="38"/>
    </row>
    <row r="80" spans="1:45" ht="12.75">
      <c r="A80" s="45">
        <v>321001</v>
      </c>
      <c r="B80" s="45" t="s">
        <v>103</v>
      </c>
      <c r="C80" s="42">
        <v>335</v>
      </c>
      <c r="D80" s="36">
        <v>0</v>
      </c>
      <c r="E80" s="36">
        <f aca="true" t="shared" si="39" ref="E80:E89">D80/$C80</f>
        <v>0</v>
      </c>
      <c r="F80" s="36">
        <v>0</v>
      </c>
      <c r="G80" s="36">
        <f aca="true" t="shared" si="40" ref="G80:G89">F80/$C80</f>
        <v>0</v>
      </c>
      <c r="H80" s="49">
        <v>0</v>
      </c>
      <c r="I80" s="36">
        <f aca="true" t="shared" si="41" ref="I80:I89">H80/$C80</f>
        <v>0</v>
      </c>
      <c r="J80" s="36">
        <v>43130</v>
      </c>
      <c r="K80" s="36">
        <f aca="true" t="shared" si="42" ref="K80:K89">J80/$C80</f>
        <v>128.7462686567164</v>
      </c>
      <c r="L80" s="49">
        <v>0</v>
      </c>
      <c r="M80" s="36">
        <f aca="true" t="shared" si="43" ref="M80:M89">L80/$C80</f>
        <v>0</v>
      </c>
      <c r="N80" s="36">
        <v>0</v>
      </c>
      <c r="O80" s="36">
        <f aca="true" t="shared" si="44" ref="O80:O89">N80/$C80</f>
        <v>0</v>
      </c>
      <c r="P80" s="49">
        <v>0</v>
      </c>
      <c r="Q80" s="36">
        <f aca="true" t="shared" si="45" ref="Q80:Q89">P80/$C80</f>
        <v>0</v>
      </c>
      <c r="R80" s="36">
        <v>0</v>
      </c>
      <c r="S80" s="36">
        <f aca="true" t="shared" si="46" ref="S80:S89">R80/$C80</f>
        <v>0</v>
      </c>
      <c r="T80" s="49">
        <v>3480</v>
      </c>
      <c r="U80" s="36">
        <f aca="true" t="shared" si="47" ref="U80:U89">T80/$C80</f>
        <v>10.388059701492537</v>
      </c>
      <c r="V80" s="36">
        <v>2037</v>
      </c>
      <c r="W80" s="36">
        <f aca="true" t="shared" si="48" ref="W80:W129">V80/$C80</f>
        <v>6.080597014925373</v>
      </c>
      <c r="X80" s="49">
        <v>0</v>
      </c>
      <c r="Y80" s="36">
        <f aca="true" t="shared" si="49" ref="Y80:AA88">X80/$C80</f>
        <v>0</v>
      </c>
      <c r="Z80" s="36">
        <v>0</v>
      </c>
      <c r="AA80" s="36">
        <f t="shared" si="49"/>
        <v>0</v>
      </c>
      <c r="AB80" s="49">
        <v>0</v>
      </c>
      <c r="AC80" s="36">
        <f aca="true" t="shared" si="50" ref="AC80:AC89">AB80/$C80</f>
        <v>0</v>
      </c>
      <c r="AD80" s="36">
        <v>0</v>
      </c>
      <c r="AE80" s="36">
        <f aca="true" t="shared" si="51" ref="AE80:AE89">AD80/$C80</f>
        <v>0</v>
      </c>
      <c r="AF80" s="49">
        <v>0</v>
      </c>
      <c r="AG80" s="36">
        <f aca="true" t="shared" si="52" ref="AG80:AG89">AF80/$C80</f>
        <v>0</v>
      </c>
      <c r="AH80" s="36">
        <v>27064</v>
      </c>
      <c r="AI80" s="36">
        <f aca="true" t="shared" si="53" ref="AI80:AI89">AH80/$C80</f>
        <v>80.78805970149254</v>
      </c>
      <c r="AJ80" s="49">
        <v>0</v>
      </c>
      <c r="AK80" s="36">
        <f aca="true" t="shared" si="54" ref="AK80:AM89">AJ80/$C80</f>
        <v>0</v>
      </c>
      <c r="AL80" s="36">
        <v>0</v>
      </c>
      <c r="AM80" s="36">
        <f t="shared" si="54"/>
        <v>0</v>
      </c>
      <c r="AN80" s="49">
        <v>0</v>
      </c>
      <c r="AO80" s="36">
        <f aca="true" t="shared" si="55" ref="AO80:AO89">AN80/$C80</f>
        <v>0</v>
      </c>
      <c r="AP80" s="36">
        <v>0</v>
      </c>
      <c r="AQ80" s="36">
        <f aca="true" t="shared" si="56" ref="AQ80:AQ89">AP80/$C80</f>
        <v>0</v>
      </c>
      <c r="AR80" s="56">
        <f>D80+F80+H80+J80+L80+N80+P80+R80+T80+V80+X80+Z80+AB80+AD80+AF80+AH80+AJ80+AL80+AN80+AP80</f>
        <v>75711</v>
      </c>
      <c r="AS80" s="36">
        <f aca="true" t="shared" si="57" ref="AS80:AS89">AR80/$C80</f>
        <v>226.00298507462688</v>
      </c>
    </row>
    <row r="81" spans="1:45" s="29" customFormat="1" ht="12.75">
      <c r="A81" s="20">
        <v>329001</v>
      </c>
      <c r="B81" s="31" t="s">
        <v>104</v>
      </c>
      <c r="C81" s="44">
        <v>370</v>
      </c>
      <c r="D81" s="32">
        <v>0</v>
      </c>
      <c r="E81" s="32">
        <f t="shared" si="39"/>
        <v>0</v>
      </c>
      <c r="F81" s="32">
        <v>0</v>
      </c>
      <c r="G81" s="32">
        <f t="shared" si="40"/>
        <v>0</v>
      </c>
      <c r="H81" s="50">
        <v>9670</v>
      </c>
      <c r="I81" s="32">
        <f t="shared" si="41"/>
        <v>26.135135135135137</v>
      </c>
      <c r="J81" s="32">
        <v>43398</v>
      </c>
      <c r="K81" s="32">
        <f t="shared" si="42"/>
        <v>117.2918918918919</v>
      </c>
      <c r="L81" s="50">
        <v>13907</v>
      </c>
      <c r="M81" s="32">
        <f t="shared" si="43"/>
        <v>37.586486486486486</v>
      </c>
      <c r="N81" s="32">
        <v>0</v>
      </c>
      <c r="O81" s="32">
        <f t="shared" si="44"/>
        <v>0</v>
      </c>
      <c r="P81" s="50">
        <v>0</v>
      </c>
      <c r="Q81" s="32">
        <f t="shared" si="45"/>
        <v>0</v>
      </c>
      <c r="R81" s="32">
        <v>0</v>
      </c>
      <c r="S81" s="32">
        <f t="shared" si="46"/>
        <v>0</v>
      </c>
      <c r="T81" s="50">
        <v>7384</v>
      </c>
      <c r="U81" s="32">
        <f t="shared" si="47"/>
        <v>19.956756756756757</v>
      </c>
      <c r="V81" s="32">
        <v>778</v>
      </c>
      <c r="W81" s="32">
        <f t="shared" si="48"/>
        <v>2.1027027027027025</v>
      </c>
      <c r="X81" s="50">
        <v>0</v>
      </c>
      <c r="Y81" s="32">
        <f t="shared" si="49"/>
        <v>0</v>
      </c>
      <c r="Z81" s="32">
        <v>0</v>
      </c>
      <c r="AA81" s="32">
        <f t="shared" si="49"/>
        <v>0</v>
      </c>
      <c r="AB81" s="50">
        <v>5538</v>
      </c>
      <c r="AC81" s="32">
        <f t="shared" si="50"/>
        <v>14.967567567567567</v>
      </c>
      <c r="AD81" s="32">
        <v>0</v>
      </c>
      <c r="AE81" s="32">
        <f t="shared" si="51"/>
        <v>0</v>
      </c>
      <c r="AF81" s="50">
        <v>0</v>
      </c>
      <c r="AG81" s="32">
        <f t="shared" si="52"/>
        <v>0</v>
      </c>
      <c r="AH81" s="32">
        <v>6187</v>
      </c>
      <c r="AI81" s="32">
        <f t="shared" si="53"/>
        <v>16.721621621621622</v>
      </c>
      <c r="AJ81" s="50">
        <v>0</v>
      </c>
      <c r="AK81" s="32">
        <f t="shared" si="54"/>
        <v>0</v>
      </c>
      <c r="AL81" s="32">
        <v>0</v>
      </c>
      <c r="AM81" s="32">
        <f t="shared" si="54"/>
        <v>0</v>
      </c>
      <c r="AN81" s="50">
        <v>0</v>
      </c>
      <c r="AO81" s="32">
        <f t="shared" si="55"/>
        <v>0</v>
      </c>
      <c r="AP81" s="32">
        <v>0</v>
      </c>
      <c r="AQ81" s="32">
        <f t="shared" si="56"/>
        <v>0</v>
      </c>
      <c r="AR81" s="57">
        <f aca="true" t="shared" si="58" ref="AR81:AR88">D81+F81+H81+J81+L81+N81+P81+R81+T81+V81+X81+Z81+AB81+AD81+AF81+AH81+AJ81+AL81+AN81+AP81</f>
        <v>86862</v>
      </c>
      <c r="AS81" s="32">
        <f t="shared" si="57"/>
        <v>234.76216216216216</v>
      </c>
    </row>
    <row r="82" spans="1:45" s="29" customFormat="1" ht="12.75">
      <c r="A82" s="20">
        <v>331001</v>
      </c>
      <c r="B82" s="31" t="s">
        <v>105</v>
      </c>
      <c r="C82" s="44">
        <v>510</v>
      </c>
      <c r="D82" s="32">
        <v>0</v>
      </c>
      <c r="E82" s="32">
        <f t="shared" si="39"/>
        <v>0</v>
      </c>
      <c r="F82" s="32">
        <v>0</v>
      </c>
      <c r="G82" s="32">
        <f t="shared" si="40"/>
        <v>0</v>
      </c>
      <c r="H82" s="50">
        <v>30274</v>
      </c>
      <c r="I82" s="32">
        <f t="shared" si="41"/>
        <v>59.36078431372549</v>
      </c>
      <c r="J82" s="32">
        <v>21732</v>
      </c>
      <c r="K82" s="32">
        <f t="shared" si="42"/>
        <v>42.61176470588235</v>
      </c>
      <c r="L82" s="50">
        <v>0</v>
      </c>
      <c r="M82" s="32">
        <f t="shared" si="43"/>
        <v>0</v>
      </c>
      <c r="N82" s="32">
        <v>6177</v>
      </c>
      <c r="O82" s="32">
        <f t="shared" si="44"/>
        <v>12.111764705882353</v>
      </c>
      <c r="P82" s="50">
        <v>0</v>
      </c>
      <c r="Q82" s="32">
        <f t="shared" si="45"/>
        <v>0</v>
      </c>
      <c r="R82" s="32">
        <v>0</v>
      </c>
      <c r="S82" s="32">
        <f t="shared" si="46"/>
        <v>0</v>
      </c>
      <c r="T82" s="50">
        <v>30169</v>
      </c>
      <c r="U82" s="32">
        <f t="shared" si="47"/>
        <v>59.154901960784315</v>
      </c>
      <c r="V82" s="32">
        <v>20257</v>
      </c>
      <c r="W82" s="32">
        <f t="shared" si="48"/>
        <v>39.719607843137254</v>
      </c>
      <c r="X82" s="50">
        <v>354</v>
      </c>
      <c r="Y82" s="32">
        <f t="shared" si="49"/>
        <v>0.6941176470588235</v>
      </c>
      <c r="Z82" s="32">
        <v>0</v>
      </c>
      <c r="AA82" s="32">
        <f t="shared" si="49"/>
        <v>0</v>
      </c>
      <c r="AB82" s="50">
        <v>3205</v>
      </c>
      <c r="AC82" s="32">
        <f t="shared" si="50"/>
        <v>6.284313725490196</v>
      </c>
      <c r="AD82" s="32">
        <v>0</v>
      </c>
      <c r="AE82" s="32">
        <f t="shared" si="51"/>
        <v>0</v>
      </c>
      <c r="AF82" s="50">
        <v>984</v>
      </c>
      <c r="AG82" s="32">
        <f t="shared" si="52"/>
        <v>1.9294117647058824</v>
      </c>
      <c r="AH82" s="32">
        <v>22014</v>
      </c>
      <c r="AI82" s="32">
        <f t="shared" si="53"/>
        <v>43.16470588235294</v>
      </c>
      <c r="AJ82" s="50">
        <v>0</v>
      </c>
      <c r="AK82" s="32">
        <f t="shared" si="54"/>
        <v>0</v>
      </c>
      <c r="AL82" s="32">
        <v>0</v>
      </c>
      <c r="AM82" s="32">
        <f t="shared" si="54"/>
        <v>0</v>
      </c>
      <c r="AN82" s="50">
        <v>0</v>
      </c>
      <c r="AO82" s="32">
        <f t="shared" si="55"/>
        <v>0</v>
      </c>
      <c r="AP82" s="32">
        <v>0</v>
      </c>
      <c r="AQ82" s="32">
        <f t="shared" si="56"/>
        <v>0</v>
      </c>
      <c r="AR82" s="57">
        <f t="shared" si="58"/>
        <v>135166</v>
      </c>
      <c r="AS82" s="32">
        <f t="shared" si="57"/>
        <v>265.03137254901964</v>
      </c>
    </row>
    <row r="83" spans="1:45" s="29" customFormat="1" ht="12.75">
      <c r="A83" s="20">
        <v>333001</v>
      </c>
      <c r="B83" s="31" t="s">
        <v>106</v>
      </c>
      <c r="C83" s="44">
        <v>686</v>
      </c>
      <c r="D83" s="32">
        <v>0</v>
      </c>
      <c r="E83" s="32">
        <f t="shared" si="39"/>
        <v>0</v>
      </c>
      <c r="F83" s="32">
        <v>84140</v>
      </c>
      <c r="G83" s="32">
        <f t="shared" si="40"/>
        <v>122.65306122448979</v>
      </c>
      <c r="H83" s="50">
        <v>0</v>
      </c>
      <c r="I83" s="32">
        <f t="shared" si="41"/>
        <v>0</v>
      </c>
      <c r="J83" s="32">
        <v>68594</v>
      </c>
      <c r="K83" s="32">
        <f t="shared" si="42"/>
        <v>99.99125364431487</v>
      </c>
      <c r="L83" s="50">
        <v>33272</v>
      </c>
      <c r="M83" s="32">
        <f t="shared" si="43"/>
        <v>48.501457725947525</v>
      </c>
      <c r="N83" s="32">
        <v>330</v>
      </c>
      <c r="O83" s="32">
        <f t="shared" si="44"/>
        <v>0.48104956268221577</v>
      </c>
      <c r="P83" s="50">
        <v>0</v>
      </c>
      <c r="Q83" s="32">
        <f t="shared" si="45"/>
        <v>0</v>
      </c>
      <c r="R83" s="32">
        <v>0</v>
      </c>
      <c r="S83" s="32">
        <f t="shared" si="46"/>
        <v>0</v>
      </c>
      <c r="T83" s="50">
        <v>7523</v>
      </c>
      <c r="U83" s="32">
        <f t="shared" si="47"/>
        <v>10.966472303206997</v>
      </c>
      <c r="V83" s="32">
        <v>1069</v>
      </c>
      <c r="W83" s="32">
        <f t="shared" si="48"/>
        <v>1.5583090379008746</v>
      </c>
      <c r="X83" s="50">
        <v>0</v>
      </c>
      <c r="Y83" s="32">
        <f t="shared" si="49"/>
        <v>0</v>
      </c>
      <c r="Z83" s="32">
        <v>0</v>
      </c>
      <c r="AA83" s="32">
        <f t="shared" si="49"/>
        <v>0</v>
      </c>
      <c r="AB83" s="50">
        <v>0</v>
      </c>
      <c r="AC83" s="32">
        <f t="shared" si="50"/>
        <v>0</v>
      </c>
      <c r="AD83" s="32">
        <v>175778</v>
      </c>
      <c r="AE83" s="32">
        <f t="shared" si="51"/>
        <v>256.23615160349857</v>
      </c>
      <c r="AF83" s="50">
        <v>0</v>
      </c>
      <c r="AG83" s="32">
        <f t="shared" si="52"/>
        <v>0</v>
      </c>
      <c r="AH83" s="32">
        <v>13660</v>
      </c>
      <c r="AI83" s="32">
        <f t="shared" si="53"/>
        <v>19.91253644314869</v>
      </c>
      <c r="AJ83" s="50">
        <v>0</v>
      </c>
      <c r="AK83" s="32">
        <f t="shared" si="54"/>
        <v>0</v>
      </c>
      <c r="AL83" s="32">
        <v>0</v>
      </c>
      <c r="AM83" s="32">
        <f t="shared" si="54"/>
        <v>0</v>
      </c>
      <c r="AN83" s="50">
        <v>0</v>
      </c>
      <c r="AO83" s="32">
        <f t="shared" si="55"/>
        <v>0</v>
      </c>
      <c r="AP83" s="32">
        <v>0</v>
      </c>
      <c r="AQ83" s="32">
        <f t="shared" si="56"/>
        <v>0</v>
      </c>
      <c r="AR83" s="57">
        <f t="shared" si="58"/>
        <v>384366</v>
      </c>
      <c r="AS83" s="32">
        <f t="shared" si="57"/>
        <v>560.3002915451895</v>
      </c>
    </row>
    <row r="84" spans="1:45" ht="12.75">
      <c r="A84" s="21">
        <v>336001</v>
      </c>
      <c r="B84" s="46" t="s">
        <v>107</v>
      </c>
      <c r="C84" s="40">
        <v>547</v>
      </c>
      <c r="D84" s="30">
        <v>0</v>
      </c>
      <c r="E84" s="30">
        <f t="shared" si="39"/>
        <v>0</v>
      </c>
      <c r="F84" s="30">
        <v>0</v>
      </c>
      <c r="G84" s="30">
        <f t="shared" si="40"/>
        <v>0</v>
      </c>
      <c r="H84" s="51">
        <v>9371</v>
      </c>
      <c r="I84" s="30">
        <f t="shared" si="41"/>
        <v>17.13162705667276</v>
      </c>
      <c r="J84" s="30">
        <v>22477</v>
      </c>
      <c r="K84" s="30">
        <f t="shared" si="42"/>
        <v>41.09140767824497</v>
      </c>
      <c r="L84" s="51">
        <v>17158</v>
      </c>
      <c r="M84" s="30">
        <f t="shared" si="43"/>
        <v>31.36745886654479</v>
      </c>
      <c r="N84" s="30">
        <v>6504</v>
      </c>
      <c r="O84" s="30">
        <f t="shared" si="44"/>
        <v>11.890310786106033</v>
      </c>
      <c r="P84" s="51">
        <v>0</v>
      </c>
      <c r="Q84" s="30">
        <f t="shared" si="45"/>
        <v>0</v>
      </c>
      <c r="R84" s="30">
        <v>0</v>
      </c>
      <c r="S84" s="30">
        <f t="shared" si="46"/>
        <v>0</v>
      </c>
      <c r="T84" s="51">
        <v>27464</v>
      </c>
      <c r="U84" s="30">
        <f t="shared" si="47"/>
        <v>50.20840950639854</v>
      </c>
      <c r="V84" s="30">
        <v>36921</v>
      </c>
      <c r="W84" s="30">
        <f t="shared" si="48"/>
        <v>67.49725776965265</v>
      </c>
      <c r="X84" s="51">
        <v>0</v>
      </c>
      <c r="Y84" s="30">
        <f t="shared" si="49"/>
        <v>0</v>
      </c>
      <c r="Z84" s="30">
        <v>0</v>
      </c>
      <c r="AA84" s="30">
        <f t="shared" si="49"/>
        <v>0</v>
      </c>
      <c r="AB84" s="51">
        <v>0</v>
      </c>
      <c r="AC84" s="30">
        <f t="shared" si="50"/>
        <v>0</v>
      </c>
      <c r="AD84" s="30">
        <v>0</v>
      </c>
      <c r="AE84" s="30">
        <f t="shared" si="51"/>
        <v>0</v>
      </c>
      <c r="AF84" s="51">
        <v>0</v>
      </c>
      <c r="AG84" s="30">
        <f t="shared" si="52"/>
        <v>0</v>
      </c>
      <c r="AH84" s="30">
        <v>20976</v>
      </c>
      <c r="AI84" s="30">
        <f t="shared" si="53"/>
        <v>38.3473491773309</v>
      </c>
      <c r="AJ84" s="51">
        <v>0</v>
      </c>
      <c r="AK84" s="30">
        <f t="shared" si="54"/>
        <v>0</v>
      </c>
      <c r="AL84" s="30">
        <v>0</v>
      </c>
      <c r="AM84" s="30">
        <f t="shared" si="54"/>
        <v>0</v>
      </c>
      <c r="AN84" s="51">
        <v>0</v>
      </c>
      <c r="AO84" s="30">
        <f t="shared" si="55"/>
        <v>0</v>
      </c>
      <c r="AP84" s="30">
        <v>0</v>
      </c>
      <c r="AQ84" s="30">
        <f t="shared" si="56"/>
        <v>0</v>
      </c>
      <c r="AR84" s="58">
        <f t="shared" si="58"/>
        <v>140871</v>
      </c>
      <c r="AS84" s="30">
        <f t="shared" si="57"/>
        <v>257.5338208409506</v>
      </c>
    </row>
    <row r="85" spans="1:45" ht="12.75">
      <c r="A85" s="45">
        <v>337001</v>
      </c>
      <c r="B85" s="45" t="s">
        <v>108</v>
      </c>
      <c r="C85" s="42">
        <v>858</v>
      </c>
      <c r="D85" s="36">
        <v>0</v>
      </c>
      <c r="E85" s="36">
        <f t="shared" si="39"/>
        <v>0</v>
      </c>
      <c r="F85" s="36">
        <v>0</v>
      </c>
      <c r="G85" s="36">
        <f t="shared" si="40"/>
        <v>0</v>
      </c>
      <c r="H85" s="49">
        <v>0</v>
      </c>
      <c r="I85" s="36">
        <f t="shared" si="41"/>
        <v>0</v>
      </c>
      <c r="J85" s="36">
        <v>162037</v>
      </c>
      <c r="K85" s="36">
        <f t="shared" si="42"/>
        <v>188.85431235431236</v>
      </c>
      <c r="L85" s="49">
        <v>0</v>
      </c>
      <c r="M85" s="36">
        <f t="shared" si="43"/>
        <v>0</v>
      </c>
      <c r="N85" s="36">
        <v>6752</v>
      </c>
      <c r="O85" s="36">
        <f t="shared" si="44"/>
        <v>7.869463869463869</v>
      </c>
      <c r="P85" s="49">
        <v>0</v>
      </c>
      <c r="Q85" s="36">
        <f t="shared" si="45"/>
        <v>0</v>
      </c>
      <c r="R85" s="36">
        <v>0</v>
      </c>
      <c r="S85" s="36">
        <f t="shared" si="46"/>
        <v>0</v>
      </c>
      <c r="T85" s="49">
        <v>18393</v>
      </c>
      <c r="U85" s="36">
        <f t="shared" si="47"/>
        <v>21.437062937062937</v>
      </c>
      <c r="V85" s="36">
        <v>0</v>
      </c>
      <c r="W85" s="36">
        <f t="shared" si="48"/>
        <v>0</v>
      </c>
      <c r="X85" s="49">
        <v>0</v>
      </c>
      <c r="Y85" s="36">
        <f t="shared" si="49"/>
        <v>0</v>
      </c>
      <c r="Z85" s="36">
        <v>0</v>
      </c>
      <c r="AA85" s="36">
        <f t="shared" si="49"/>
        <v>0</v>
      </c>
      <c r="AB85" s="49">
        <v>15581</v>
      </c>
      <c r="AC85" s="36">
        <f t="shared" si="50"/>
        <v>18.15967365967366</v>
      </c>
      <c r="AD85" s="36">
        <v>0</v>
      </c>
      <c r="AE85" s="36">
        <f t="shared" si="51"/>
        <v>0</v>
      </c>
      <c r="AF85" s="49">
        <v>0</v>
      </c>
      <c r="AG85" s="36">
        <f t="shared" si="52"/>
        <v>0</v>
      </c>
      <c r="AH85" s="36">
        <v>96202</v>
      </c>
      <c r="AI85" s="36">
        <f t="shared" si="53"/>
        <v>112.12354312354313</v>
      </c>
      <c r="AJ85" s="49">
        <v>0</v>
      </c>
      <c r="AK85" s="36">
        <f t="shared" si="54"/>
        <v>0</v>
      </c>
      <c r="AL85" s="36">
        <v>0</v>
      </c>
      <c r="AM85" s="36">
        <f t="shared" si="54"/>
        <v>0</v>
      </c>
      <c r="AN85" s="49">
        <v>0</v>
      </c>
      <c r="AO85" s="36">
        <f t="shared" si="55"/>
        <v>0</v>
      </c>
      <c r="AP85" s="36">
        <v>0</v>
      </c>
      <c r="AQ85" s="36">
        <f t="shared" si="56"/>
        <v>0</v>
      </c>
      <c r="AR85" s="56">
        <f t="shared" si="58"/>
        <v>298965</v>
      </c>
      <c r="AS85" s="36">
        <f t="shared" si="57"/>
        <v>348.44405594405595</v>
      </c>
    </row>
    <row r="86" spans="1:45" s="29" customFormat="1" ht="15" customHeight="1">
      <c r="A86" s="20">
        <v>339001</v>
      </c>
      <c r="B86" s="31" t="s">
        <v>109</v>
      </c>
      <c r="C86" s="44">
        <v>336</v>
      </c>
      <c r="D86" s="32">
        <v>0</v>
      </c>
      <c r="E86" s="32">
        <f t="shared" si="39"/>
        <v>0</v>
      </c>
      <c r="F86" s="32">
        <v>1380</v>
      </c>
      <c r="G86" s="32">
        <f t="shared" si="40"/>
        <v>4.107142857142857</v>
      </c>
      <c r="H86" s="50">
        <v>32011</v>
      </c>
      <c r="I86" s="32">
        <f t="shared" si="41"/>
        <v>95.27083333333333</v>
      </c>
      <c r="J86" s="32">
        <v>0</v>
      </c>
      <c r="K86" s="32">
        <f t="shared" si="42"/>
        <v>0</v>
      </c>
      <c r="L86" s="50">
        <v>0</v>
      </c>
      <c r="M86" s="32">
        <f t="shared" si="43"/>
        <v>0</v>
      </c>
      <c r="N86" s="32">
        <v>6060</v>
      </c>
      <c r="O86" s="32">
        <f t="shared" si="44"/>
        <v>18.035714285714285</v>
      </c>
      <c r="P86" s="50">
        <v>0</v>
      </c>
      <c r="Q86" s="32">
        <f t="shared" si="45"/>
        <v>0</v>
      </c>
      <c r="R86" s="32">
        <v>0</v>
      </c>
      <c r="S86" s="32">
        <f t="shared" si="46"/>
        <v>0</v>
      </c>
      <c r="T86" s="50">
        <v>14660</v>
      </c>
      <c r="U86" s="32">
        <f t="shared" si="47"/>
        <v>43.63095238095238</v>
      </c>
      <c r="V86" s="32">
        <v>32214</v>
      </c>
      <c r="W86" s="32">
        <f t="shared" si="48"/>
        <v>95.875</v>
      </c>
      <c r="X86" s="50">
        <v>1568</v>
      </c>
      <c r="Y86" s="32">
        <f t="shared" si="49"/>
        <v>4.666666666666667</v>
      </c>
      <c r="Z86" s="32">
        <v>0</v>
      </c>
      <c r="AA86" s="32">
        <f t="shared" si="49"/>
        <v>0</v>
      </c>
      <c r="AB86" s="50">
        <v>0</v>
      </c>
      <c r="AC86" s="32">
        <f t="shared" si="50"/>
        <v>0</v>
      </c>
      <c r="AD86" s="32">
        <v>0</v>
      </c>
      <c r="AE86" s="32">
        <f t="shared" si="51"/>
        <v>0</v>
      </c>
      <c r="AF86" s="50">
        <v>4404</v>
      </c>
      <c r="AG86" s="32">
        <f t="shared" si="52"/>
        <v>13.107142857142858</v>
      </c>
      <c r="AH86" s="32">
        <v>23132</v>
      </c>
      <c r="AI86" s="32">
        <f t="shared" si="53"/>
        <v>68.8452380952381</v>
      </c>
      <c r="AJ86" s="50">
        <v>0</v>
      </c>
      <c r="AK86" s="32">
        <f t="shared" si="54"/>
        <v>0</v>
      </c>
      <c r="AL86" s="32">
        <v>2360</v>
      </c>
      <c r="AM86" s="32">
        <f t="shared" si="54"/>
        <v>7.023809523809524</v>
      </c>
      <c r="AN86" s="50">
        <v>0</v>
      </c>
      <c r="AO86" s="32">
        <f t="shared" si="55"/>
        <v>0</v>
      </c>
      <c r="AP86" s="32">
        <v>0</v>
      </c>
      <c r="AQ86" s="32">
        <f t="shared" si="56"/>
        <v>0</v>
      </c>
      <c r="AR86" s="57">
        <f>D86+F86+H86+J86+L86+N86+P86+R86+T86+V86+X86+Z86+AB86+AD86+AF86+AH86+AJ86+AL86+AN86+AP86</f>
        <v>117789</v>
      </c>
      <c r="AS86" s="32">
        <f t="shared" si="57"/>
        <v>350.5625</v>
      </c>
    </row>
    <row r="87" spans="1:45" ht="15" customHeight="1">
      <c r="A87" s="20">
        <v>340001</v>
      </c>
      <c r="B87" s="31" t="s">
        <v>130</v>
      </c>
      <c r="C87" s="44">
        <v>106</v>
      </c>
      <c r="D87" s="32">
        <v>0</v>
      </c>
      <c r="E87" s="32">
        <f>D87/$C87</f>
        <v>0</v>
      </c>
      <c r="F87" s="32">
        <v>0</v>
      </c>
      <c r="G87" s="32">
        <f>F87/$C87</f>
        <v>0</v>
      </c>
      <c r="H87" s="50">
        <v>16119</v>
      </c>
      <c r="I87" s="32">
        <f>H87/$C87</f>
        <v>152.06603773584905</v>
      </c>
      <c r="J87" s="32">
        <v>0</v>
      </c>
      <c r="K87" s="32">
        <f>J87/$C87</f>
        <v>0</v>
      </c>
      <c r="L87" s="50">
        <v>0</v>
      </c>
      <c r="M87" s="32">
        <f>L87/$C87</f>
        <v>0</v>
      </c>
      <c r="N87" s="32">
        <v>0</v>
      </c>
      <c r="O87" s="32">
        <f>N87/$C87</f>
        <v>0</v>
      </c>
      <c r="P87" s="50">
        <v>0</v>
      </c>
      <c r="Q87" s="32">
        <f>P87/$C87</f>
        <v>0</v>
      </c>
      <c r="R87" s="32">
        <v>0</v>
      </c>
      <c r="S87" s="32">
        <f>R87/$C87</f>
        <v>0</v>
      </c>
      <c r="T87" s="50">
        <v>3027</v>
      </c>
      <c r="U87" s="32">
        <f>T87/$C87</f>
        <v>28.556603773584907</v>
      </c>
      <c r="V87" s="32">
        <v>16</v>
      </c>
      <c r="W87" s="32">
        <f>V87/$C87</f>
        <v>0.1509433962264151</v>
      </c>
      <c r="X87" s="50">
        <v>0</v>
      </c>
      <c r="Y87" s="32">
        <f>X87/$C87</f>
        <v>0</v>
      </c>
      <c r="Z87" s="32">
        <v>0</v>
      </c>
      <c r="AA87" s="32">
        <f>Z87/$C87</f>
        <v>0</v>
      </c>
      <c r="AB87" s="50">
        <v>0</v>
      </c>
      <c r="AC87" s="32">
        <f>AB87/$C87</f>
        <v>0</v>
      </c>
      <c r="AD87" s="32">
        <v>0</v>
      </c>
      <c r="AE87" s="32">
        <f>AD87/$C87</f>
        <v>0</v>
      </c>
      <c r="AF87" s="50">
        <v>0</v>
      </c>
      <c r="AG87" s="32">
        <f>AF87/$C87</f>
        <v>0</v>
      </c>
      <c r="AH87" s="32">
        <v>13699</v>
      </c>
      <c r="AI87" s="32">
        <f>AH87/$C87</f>
        <v>129.23584905660377</v>
      </c>
      <c r="AJ87" s="50">
        <v>0</v>
      </c>
      <c r="AK87" s="32">
        <f>AJ87/$C87</f>
        <v>0</v>
      </c>
      <c r="AL87" s="32">
        <v>0</v>
      </c>
      <c r="AM87" s="32">
        <f>AL87/$C87</f>
        <v>0</v>
      </c>
      <c r="AN87" s="50">
        <v>0</v>
      </c>
      <c r="AO87" s="32">
        <f>AN87/$C87</f>
        <v>0</v>
      </c>
      <c r="AP87" s="32">
        <v>0</v>
      </c>
      <c r="AQ87" s="32">
        <f>AP87/$C87</f>
        <v>0</v>
      </c>
      <c r="AR87" s="57">
        <f>D87+F87+H87+J87+L87+N87+P87+R87+T87+V87+X87+Z87+AB87+AD87+AF87+AH87+AJ87+AL87+AN87+AP87</f>
        <v>32861</v>
      </c>
      <c r="AS87" s="32">
        <f>AR87/$C87</f>
        <v>310.00943396226415</v>
      </c>
    </row>
    <row r="88" spans="1:45" ht="15" customHeight="1">
      <c r="A88" s="21">
        <v>342001</v>
      </c>
      <c r="B88" s="37" t="s">
        <v>141</v>
      </c>
      <c r="C88" s="43">
        <v>20</v>
      </c>
      <c r="D88" s="30">
        <v>0</v>
      </c>
      <c r="E88" s="30">
        <f t="shared" si="39"/>
        <v>0</v>
      </c>
      <c r="F88" s="30">
        <v>0</v>
      </c>
      <c r="G88" s="30">
        <f t="shared" si="40"/>
        <v>0</v>
      </c>
      <c r="H88" s="51">
        <v>0</v>
      </c>
      <c r="I88" s="30">
        <f t="shared" si="41"/>
        <v>0</v>
      </c>
      <c r="J88" s="30">
        <v>0</v>
      </c>
      <c r="K88" s="30">
        <f t="shared" si="42"/>
        <v>0</v>
      </c>
      <c r="L88" s="51">
        <v>0</v>
      </c>
      <c r="M88" s="30">
        <f t="shared" si="43"/>
        <v>0</v>
      </c>
      <c r="N88" s="30">
        <v>0</v>
      </c>
      <c r="O88" s="30">
        <f t="shared" si="44"/>
        <v>0</v>
      </c>
      <c r="P88" s="51">
        <v>0</v>
      </c>
      <c r="Q88" s="30">
        <f t="shared" si="45"/>
        <v>0</v>
      </c>
      <c r="R88" s="30">
        <v>0</v>
      </c>
      <c r="S88" s="30">
        <f t="shared" si="46"/>
        <v>0</v>
      </c>
      <c r="T88" s="51">
        <v>0</v>
      </c>
      <c r="U88" s="30">
        <f t="shared" si="47"/>
        <v>0</v>
      </c>
      <c r="V88" s="30">
        <v>628</v>
      </c>
      <c r="W88" s="30">
        <f t="shared" si="48"/>
        <v>31.4</v>
      </c>
      <c r="X88" s="51">
        <v>0</v>
      </c>
      <c r="Y88" s="30">
        <f t="shared" si="49"/>
        <v>0</v>
      </c>
      <c r="Z88" s="30">
        <v>0</v>
      </c>
      <c r="AA88" s="30">
        <f t="shared" si="49"/>
        <v>0</v>
      </c>
      <c r="AB88" s="51">
        <v>0</v>
      </c>
      <c r="AC88" s="30">
        <f t="shared" si="50"/>
        <v>0</v>
      </c>
      <c r="AD88" s="30">
        <v>0</v>
      </c>
      <c r="AE88" s="30">
        <f t="shared" si="51"/>
        <v>0</v>
      </c>
      <c r="AF88" s="51">
        <v>0</v>
      </c>
      <c r="AG88" s="30">
        <f t="shared" si="52"/>
        <v>0</v>
      </c>
      <c r="AH88" s="30">
        <v>3465</v>
      </c>
      <c r="AI88" s="30">
        <f t="shared" si="53"/>
        <v>173.25</v>
      </c>
      <c r="AJ88" s="51">
        <v>0</v>
      </c>
      <c r="AK88" s="30">
        <f t="shared" si="54"/>
        <v>0</v>
      </c>
      <c r="AL88" s="30">
        <v>0</v>
      </c>
      <c r="AM88" s="30">
        <f t="shared" si="54"/>
        <v>0</v>
      </c>
      <c r="AN88" s="51">
        <v>0</v>
      </c>
      <c r="AO88" s="30">
        <f t="shared" si="55"/>
        <v>0</v>
      </c>
      <c r="AP88" s="30">
        <v>0</v>
      </c>
      <c r="AQ88" s="30">
        <f t="shared" si="56"/>
        <v>0</v>
      </c>
      <c r="AR88" s="58">
        <f t="shared" si="58"/>
        <v>4093</v>
      </c>
      <c r="AS88" s="30">
        <f t="shared" si="57"/>
        <v>204.65</v>
      </c>
    </row>
    <row r="89" spans="1:45" ht="12.75">
      <c r="A89" s="18"/>
      <c r="B89" s="19" t="s">
        <v>110</v>
      </c>
      <c r="C89" s="41">
        <f>SUM(C80:C88)</f>
        <v>3768</v>
      </c>
      <c r="D89" s="47">
        <f>SUM(D80:D88)</f>
        <v>0</v>
      </c>
      <c r="E89" s="47">
        <f t="shared" si="39"/>
        <v>0</v>
      </c>
      <c r="F89" s="47">
        <f>SUM(F80:F88)</f>
        <v>85520</v>
      </c>
      <c r="G89" s="47">
        <f t="shared" si="40"/>
        <v>22.6963906581741</v>
      </c>
      <c r="H89" s="54">
        <f>SUM(H80:H88)</f>
        <v>97445</v>
      </c>
      <c r="I89" s="47">
        <f t="shared" si="41"/>
        <v>25.86119957537155</v>
      </c>
      <c r="J89" s="47">
        <f>SUM(J80:J88)</f>
        <v>361368</v>
      </c>
      <c r="K89" s="47">
        <f t="shared" si="42"/>
        <v>95.90445859872611</v>
      </c>
      <c r="L89" s="54">
        <f>SUM(L80:L88)</f>
        <v>64337</v>
      </c>
      <c r="M89" s="47">
        <f t="shared" si="43"/>
        <v>17.074575371549894</v>
      </c>
      <c r="N89" s="47">
        <f>SUM(N80:N88)</f>
        <v>25823</v>
      </c>
      <c r="O89" s="47">
        <f t="shared" si="44"/>
        <v>6.8532377919320595</v>
      </c>
      <c r="P89" s="54">
        <f>SUM(P80:P88)</f>
        <v>0</v>
      </c>
      <c r="Q89" s="47">
        <f t="shared" si="45"/>
        <v>0</v>
      </c>
      <c r="R89" s="47">
        <f>SUM(R80:R88)</f>
        <v>0</v>
      </c>
      <c r="S89" s="47">
        <f t="shared" si="46"/>
        <v>0</v>
      </c>
      <c r="T89" s="54">
        <f>SUM(T80:T88)</f>
        <v>112100</v>
      </c>
      <c r="U89" s="47">
        <f t="shared" si="47"/>
        <v>29.75053078556263</v>
      </c>
      <c r="V89" s="47">
        <f>SUM(V80:V88)</f>
        <v>93920</v>
      </c>
      <c r="W89" s="47">
        <f t="shared" si="48"/>
        <v>24.92569002123142</v>
      </c>
      <c r="X89" s="54">
        <f>SUM(X80:X88)</f>
        <v>1922</v>
      </c>
      <c r="Y89" s="47">
        <f>X89/$C89</f>
        <v>0.5100849256900213</v>
      </c>
      <c r="Z89" s="47">
        <f>SUM(Z80:Z88)</f>
        <v>0</v>
      </c>
      <c r="AA89" s="47">
        <f>Z89/$C89</f>
        <v>0</v>
      </c>
      <c r="AB89" s="54">
        <f>SUM(AB80:AB88)</f>
        <v>24324</v>
      </c>
      <c r="AC89" s="47">
        <f t="shared" si="50"/>
        <v>6.455414012738854</v>
      </c>
      <c r="AD89" s="47">
        <f>SUM(AD80:AD88)</f>
        <v>175778</v>
      </c>
      <c r="AE89" s="47">
        <f t="shared" si="51"/>
        <v>46.65021231422505</v>
      </c>
      <c r="AF89" s="54">
        <f>SUM(AF80:AF88)</f>
        <v>5388</v>
      </c>
      <c r="AG89" s="47">
        <f t="shared" si="52"/>
        <v>1.429936305732484</v>
      </c>
      <c r="AH89" s="47">
        <f>SUM(AH80:AH88)</f>
        <v>226399</v>
      </c>
      <c r="AI89" s="47">
        <f t="shared" si="53"/>
        <v>60.084660297239914</v>
      </c>
      <c r="AJ89" s="54">
        <f>SUM(AJ80:AJ88)</f>
        <v>0</v>
      </c>
      <c r="AK89" s="47">
        <f t="shared" si="54"/>
        <v>0</v>
      </c>
      <c r="AL89" s="47">
        <f>SUM(AL80:AL88)</f>
        <v>2360</v>
      </c>
      <c r="AM89" s="47">
        <f t="shared" si="54"/>
        <v>0.6263269639065817</v>
      </c>
      <c r="AN89" s="54">
        <f>SUM(AN80:AN88)</f>
        <v>0</v>
      </c>
      <c r="AO89" s="47">
        <f t="shared" si="55"/>
        <v>0</v>
      </c>
      <c r="AP89" s="47">
        <f>SUM(AP80:AP88)</f>
        <v>0</v>
      </c>
      <c r="AQ89" s="47">
        <f t="shared" si="56"/>
        <v>0</v>
      </c>
      <c r="AR89" s="61">
        <f>SUM(AR80:AR88)</f>
        <v>1276684</v>
      </c>
      <c r="AS89" s="47">
        <f t="shared" si="57"/>
        <v>338.8227176220807</v>
      </c>
    </row>
    <row r="90" spans="1:45" ht="12.75">
      <c r="A90" s="27"/>
      <c r="B90" s="14"/>
      <c r="C90" s="8"/>
      <c r="D90" s="14"/>
      <c r="E90" s="14"/>
      <c r="F90" s="14"/>
      <c r="G90" s="38"/>
      <c r="H90" s="14"/>
      <c r="I90" s="14"/>
      <c r="J90" s="14"/>
      <c r="K90" s="38"/>
      <c r="L90" s="14"/>
      <c r="M90" s="14"/>
      <c r="N90" s="14"/>
      <c r="O90" s="38"/>
      <c r="P90" s="14"/>
      <c r="Q90" s="14"/>
      <c r="R90" s="14"/>
      <c r="S90" s="38"/>
      <c r="T90" s="14"/>
      <c r="U90" s="14"/>
      <c r="V90" s="14"/>
      <c r="W90" s="38"/>
      <c r="X90" s="14"/>
      <c r="Y90" s="14"/>
      <c r="Z90" s="14"/>
      <c r="AA90" s="38"/>
      <c r="AB90" s="14"/>
      <c r="AC90" s="14"/>
      <c r="AD90" s="14"/>
      <c r="AE90" s="38"/>
      <c r="AF90" s="14"/>
      <c r="AG90" s="14"/>
      <c r="AH90" s="14"/>
      <c r="AI90" s="38"/>
      <c r="AJ90" s="14"/>
      <c r="AK90" s="14"/>
      <c r="AL90" s="14"/>
      <c r="AM90" s="38"/>
      <c r="AN90" s="14"/>
      <c r="AO90" s="14"/>
      <c r="AP90" s="14"/>
      <c r="AQ90" s="38"/>
      <c r="AR90" s="14"/>
      <c r="AS90" s="38"/>
    </row>
    <row r="91" spans="1:45" ht="14.25" customHeight="1">
      <c r="A91" s="45">
        <v>300001</v>
      </c>
      <c r="B91" s="45" t="s">
        <v>111</v>
      </c>
      <c r="C91" s="42">
        <v>601</v>
      </c>
      <c r="D91" s="36">
        <v>0</v>
      </c>
      <c r="E91" s="36">
        <f aca="true" t="shared" si="59" ref="E91:E129">D91/$C91</f>
        <v>0</v>
      </c>
      <c r="F91" s="36">
        <v>325172</v>
      </c>
      <c r="G91" s="36">
        <f aca="true" t="shared" si="60" ref="G91:G129">F91/$C91</f>
        <v>541.0515806988353</v>
      </c>
      <c r="H91" s="49">
        <v>18703</v>
      </c>
      <c r="I91" s="36">
        <f aca="true" t="shared" si="61" ref="I91:I128">H91/$C91</f>
        <v>31.119800332778702</v>
      </c>
      <c r="J91" s="36">
        <v>0</v>
      </c>
      <c r="K91" s="36">
        <f aca="true" t="shared" si="62" ref="K91:K129">J91/$C91</f>
        <v>0</v>
      </c>
      <c r="L91" s="49">
        <v>0</v>
      </c>
      <c r="M91" s="36">
        <f>L91/$C91</f>
        <v>0</v>
      </c>
      <c r="N91" s="36">
        <v>0</v>
      </c>
      <c r="O91" s="36">
        <f aca="true" t="shared" si="63" ref="O91:O129">N91/$C91</f>
        <v>0</v>
      </c>
      <c r="P91" s="49">
        <v>0</v>
      </c>
      <c r="Q91" s="36">
        <f aca="true" t="shared" si="64" ref="Q91:Q128">P91/$C91</f>
        <v>0</v>
      </c>
      <c r="R91" s="36">
        <v>0</v>
      </c>
      <c r="S91" s="36">
        <f aca="true" t="shared" si="65" ref="S91:S129">R91/$C91</f>
        <v>0</v>
      </c>
      <c r="T91" s="49">
        <v>9191</v>
      </c>
      <c r="U91" s="36">
        <f aca="true" t="shared" si="66" ref="U91:U129">T91/$C91</f>
        <v>15.292845257903494</v>
      </c>
      <c r="V91" s="36">
        <v>5430</v>
      </c>
      <c r="W91" s="36">
        <f t="shared" si="48"/>
        <v>9.034941763727122</v>
      </c>
      <c r="X91" s="49">
        <v>0</v>
      </c>
      <c r="Y91" s="36">
        <f aca="true" t="shared" si="67" ref="Y91:Y129">X91/$C91</f>
        <v>0</v>
      </c>
      <c r="Z91" s="36">
        <v>0</v>
      </c>
      <c r="AA91" s="36">
        <f aca="true" t="shared" si="68" ref="AA91:AA129">Z91/$C91</f>
        <v>0</v>
      </c>
      <c r="AB91" s="49">
        <v>0</v>
      </c>
      <c r="AC91" s="36">
        <f aca="true" t="shared" si="69" ref="AC91:AC129">AB91/$C91</f>
        <v>0</v>
      </c>
      <c r="AD91" s="36">
        <v>0</v>
      </c>
      <c r="AE91" s="36">
        <f aca="true" t="shared" si="70" ref="AE91:AE129">AD91/$C91</f>
        <v>0</v>
      </c>
      <c r="AF91" s="49">
        <v>0</v>
      </c>
      <c r="AG91" s="36">
        <f aca="true" t="shared" si="71" ref="AG91:AG129">AF91/$C91</f>
        <v>0</v>
      </c>
      <c r="AH91" s="36">
        <v>49828</v>
      </c>
      <c r="AI91" s="36">
        <f aca="true" t="shared" si="72" ref="AI91:AI129">AH91/$C91</f>
        <v>82.90848585690516</v>
      </c>
      <c r="AJ91" s="49">
        <v>0</v>
      </c>
      <c r="AK91" s="36">
        <f aca="true" t="shared" si="73" ref="AK91:AK129">AJ91/$C91</f>
        <v>0</v>
      </c>
      <c r="AL91" s="36">
        <v>365</v>
      </c>
      <c r="AM91" s="36">
        <f aca="true" t="shared" si="74" ref="AM91:AM129">AL91/$C91</f>
        <v>0.6073211314475874</v>
      </c>
      <c r="AN91" s="49">
        <v>0</v>
      </c>
      <c r="AO91" s="36">
        <f aca="true" t="shared" si="75" ref="AO91:AO129">AN91/$C91</f>
        <v>0</v>
      </c>
      <c r="AP91" s="36">
        <v>0</v>
      </c>
      <c r="AQ91" s="36">
        <f aca="true" t="shared" si="76" ref="AQ91:AQ129">AP91/$C91</f>
        <v>0</v>
      </c>
      <c r="AR91" s="56">
        <f>D91+F91+H91+J91+L91+N91+P91+R91+T91+V91+X91+Z91+AB91+AD91+AF91+AH91+AJ91+AL91+AN91+AP91</f>
        <v>408689</v>
      </c>
      <c r="AS91" s="36">
        <f aca="true" t="shared" si="77" ref="AS91:AS129">AR91/$C91</f>
        <v>680.0149750415974</v>
      </c>
    </row>
    <row r="92" spans="1:45" s="29" customFormat="1" ht="12.75">
      <c r="A92" s="20">
        <v>300002</v>
      </c>
      <c r="B92" s="31" t="s">
        <v>112</v>
      </c>
      <c r="C92" s="44">
        <v>357</v>
      </c>
      <c r="D92" s="32">
        <v>0</v>
      </c>
      <c r="E92" s="32">
        <f t="shared" si="59"/>
        <v>0</v>
      </c>
      <c r="F92" s="32">
        <v>272396</v>
      </c>
      <c r="G92" s="32">
        <f t="shared" si="60"/>
        <v>763.0140056022409</v>
      </c>
      <c r="H92" s="50">
        <v>12974</v>
      </c>
      <c r="I92" s="32">
        <f t="shared" si="61"/>
        <v>36.34173669467787</v>
      </c>
      <c r="J92" s="32">
        <v>0</v>
      </c>
      <c r="K92" s="32">
        <f t="shared" si="62"/>
        <v>0</v>
      </c>
      <c r="L92" s="50">
        <v>0</v>
      </c>
      <c r="M92" s="32">
        <f aca="true" t="shared" si="78" ref="M92:M129">L92/$C92</f>
        <v>0</v>
      </c>
      <c r="N92" s="32">
        <v>0</v>
      </c>
      <c r="O92" s="32">
        <f t="shared" si="63"/>
        <v>0</v>
      </c>
      <c r="P92" s="50">
        <v>0</v>
      </c>
      <c r="Q92" s="32">
        <f t="shared" si="64"/>
        <v>0</v>
      </c>
      <c r="R92" s="32">
        <v>0</v>
      </c>
      <c r="S92" s="32">
        <f t="shared" si="65"/>
        <v>0</v>
      </c>
      <c r="T92" s="50">
        <v>7949</v>
      </c>
      <c r="U92" s="32">
        <f t="shared" si="66"/>
        <v>22.26610644257703</v>
      </c>
      <c r="V92" s="32">
        <v>0</v>
      </c>
      <c r="W92" s="32">
        <f t="shared" si="48"/>
        <v>0</v>
      </c>
      <c r="X92" s="50">
        <v>0</v>
      </c>
      <c r="Y92" s="32">
        <f t="shared" si="67"/>
        <v>0</v>
      </c>
      <c r="Z92" s="32">
        <v>0</v>
      </c>
      <c r="AA92" s="32">
        <f t="shared" si="68"/>
        <v>0</v>
      </c>
      <c r="AB92" s="50">
        <v>0</v>
      </c>
      <c r="AC92" s="32">
        <f t="shared" si="69"/>
        <v>0</v>
      </c>
      <c r="AD92" s="32">
        <v>0</v>
      </c>
      <c r="AE92" s="32">
        <f t="shared" si="70"/>
        <v>0</v>
      </c>
      <c r="AF92" s="50">
        <v>0</v>
      </c>
      <c r="AG92" s="32">
        <f t="shared" si="71"/>
        <v>0</v>
      </c>
      <c r="AH92" s="32">
        <v>14709</v>
      </c>
      <c r="AI92" s="32">
        <f t="shared" si="72"/>
        <v>41.20168067226891</v>
      </c>
      <c r="AJ92" s="50">
        <v>0</v>
      </c>
      <c r="AK92" s="32">
        <f t="shared" si="73"/>
        <v>0</v>
      </c>
      <c r="AL92" s="32">
        <v>180</v>
      </c>
      <c r="AM92" s="32">
        <f t="shared" si="74"/>
        <v>0.5042016806722689</v>
      </c>
      <c r="AN92" s="50">
        <v>0</v>
      </c>
      <c r="AO92" s="32">
        <f t="shared" si="75"/>
        <v>0</v>
      </c>
      <c r="AP92" s="32">
        <v>0</v>
      </c>
      <c r="AQ92" s="32">
        <f t="shared" si="76"/>
        <v>0</v>
      </c>
      <c r="AR92" s="57">
        <f>D92+F92+H92+J92+L92+N92+P92+R92+T92+V92+X92+Z92+AB92+AD92+AF92+AH92+AJ92+AL92+AN92+AP92</f>
        <v>308208</v>
      </c>
      <c r="AS92" s="32">
        <f t="shared" si="77"/>
        <v>863.3277310924369</v>
      </c>
    </row>
    <row r="93" spans="1:45" s="29" customFormat="1" ht="12.75">
      <c r="A93" s="20">
        <v>377001</v>
      </c>
      <c r="B93" s="31" t="s">
        <v>142</v>
      </c>
      <c r="C93" s="44">
        <v>466</v>
      </c>
      <c r="D93" s="32">
        <v>0</v>
      </c>
      <c r="E93" s="32">
        <f aca="true" t="shared" si="79" ref="E93:E103">D93/$C93</f>
        <v>0</v>
      </c>
      <c r="F93" s="32">
        <v>0</v>
      </c>
      <c r="G93" s="32">
        <f aca="true" t="shared" si="80" ref="G93:G103">F93/$C93</f>
        <v>0</v>
      </c>
      <c r="H93" s="50">
        <v>31367</v>
      </c>
      <c r="I93" s="32">
        <f aca="true" t="shared" si="81" ref="I93:I103">H93/$C93</f>
        <v>67.31115879828326</v>
      </c>
      <c r="J93" s="32">
        <v>0</v>
      </c>
      <c r="K93" s="32">
        <f aca="true" t="shared" si="82" ref="K93:K103">J93/$C93</f>
        <v>0</v>
      </c>
      <c r="L93" s="50">
        <v>0</v>
      </c>
      <c r="M93" s="32">
        <f aca="true" t="shared" si="83" ref="M93:M103">L93/$C93</f>
        <v>0</v>
      </c>
      <c r="N93" s="32">
        <v>0</v>
      </c>
      <c r="O93" s="32">
        <f aca="true" t="shared" si="84" ref="O93:O103">N93/$C93</f>
        <v>0</v>
      </c>
      <c r="P93" s="50">
        <v>0</v>
      </c>
      <c r="Q93" s="32">
        <f aca="true" t="shared" si="85" ref="Q93:Q103">P93/$C93</f>
        <v>0</v>
      </c>
      <c r="R93" s="32">
        <v>0</v>
      </c>
      <c r="S93" s="32">
        <f aca="true" t="shared" si="86" ref="S93:S103">R93/$C93</f>
        <v>0</v>
      </c>
      <c r="T93" s="50">
        <v>17154</v>
      </c>
      <c r="U93" s="32">
        <f aca="true" t="shared" si="87" ref="U93:U103">T93/$C93</f>
        <v>36.81115879828326</v>
      </c>
      <c r="V93" s="32">
        <v>72226</v>
      </c>
      <c r="W93" s="32">
        <f aca="true" t="shared" si="88" ref="W93:W103">V93/$C93</f>
        <v>154.99141630901286</v>
      </c>
      <c r="X93" s="50">
        <v>0</v>
      </c>
      <c r="Y93" s="32">
        <f aca="true" t="shared" si="89" ref="Y93:Y103">X93/$C93</f>
        <v>0</v>
      </c>
      <c r="Z93" s="32">
        <v>0</v>
      </c>
      <c r="AA93" s="32">
        <f aca="true" t="shared" si="90" ref="AA93:AA103">Z93/$C93</f>
        <v>0</v>
      </c>
      <c r="AB93" s="50">
        <v>0</v>
      </c>
      <c r="AC93" s="32">
        <f aca="true" t="shared" si="91" ref="AC93:AC103">AB93/$C93</f>
        <v>0</v>
      </c>
      <c r="AD93" s="32">
        <v>85508</v>
      </c>
      <c r="AE93" s="32">
        <f aca="true" t="shared" si="92" ref="AE93:AE103">AD93/$C93</f>
        <v>183.49356223175965</v>
      </c>
      <c r="AF93" s="50">
        <v>0</v>
      </c>
      <c r="AG93" s="32">
        <f aca="true" t="shared" si="93" ref="AG93:AG103">AF93/$C93</f>
        <v>0</v>
      </c>
      <c r="AH93" s="32">
        <v>27829</v>
      </c>
      <c r="AI93" s="32">
        <f aca="true" t="shared" si="94" ref="AI93:AI103">AH93/$C93</f>
        <v>59.71888412017167</v>
      </c>
      <c r="AJ93" s="50">
        <v>0</v>
      </c>
      <c r="AK93" s="32">
        <f aca="true" t="shared" si="95" ref="AK93:AK103">AJ93/$C93</f>
        <v>0</v>
      </c>
      <c r="AL93" s="32">
        <v>0</v>
      </c>
      <c r="AM93" s="32">
        <f aca="true" t="shared" si="96" ref="AM93:AM103">AL93/$C93</f>
        <v>0</v>
      </c>
      <c r="AN93" s="50">
        <v>0</v>
      </c>
      <c r="AO93" s="32">
        <f aca="true" t="shared" si="97" ref="AO93:AO103">AN93/$C93</f>
        <v>0</v>
      </c>
      <c r="AP93" s="32">
        <v>0</v>
      </c>
      <c r="AQ93" s="32">
        <f aca="true" t="shared" si="98" ref="AQ93:AQ103">AP93/$C93</f>
        <v>0</v>
      </c>
      <c r="AR93" s="57">
        <f aca="true" t="shared" si="99" ref="AR93:AR103">D93+F93+H93+J93+L93+N93+P93+R93+T93+V93+X93+Z93+AB93+AD93+AF93+AH93+AJ93+AL93+AN93+AP93</f>
        <v>234084</v>
      </c>
      <c r="AS93" s="32">
        <f aca="true" t="shared" si="100" ref="AS93:AS103">AR93/$C93</f>
        <v>502.3261802575107</v>
      </c>
    </row>
    <row r="94" spans="1:45" s="29" customFormat="1" ht="12.75">
      <c r="A94" s="20">
        <v>377002</v>
      </c>
      <c r="B94" s="31" t="s">
        <v>143</v>
      </c>
      <c r="C94" s="44">
        <v>442</v>
      </c>
      <c r="D94" s="32">
        <v>0</v>
      </c>
      <c r="E94" s="32">
        <f t="shared" si="79"/>
        <v>0</v>
      </c>
      <c r="F94" s="32">
        <v>0</v>
      </c>
      <c r="G94" s="32">
        <f t="shared" si="80"/>
        <v>0</v>
      </c>
      <c r="H94" s="50">
        <v>27062</v>
      </c>
      <c r="I94" s="32">
        <f t="shared" si="81"/>
        <v>61.2262443438914</v>
      </c>
      <c r="J94" s="32">
        <v>0</v>
      </c>
      <c r="K94" s="32">
        <f t="shared" si="82"/>
        <v>0</v>
      </c>
      <c r="L94" s="50">
        <v>0</v>
      </c>
      <c r="M94" s="32">
        <f t="shared" si="83"/>
        <v>0</v>
      </c>
      <c r="N94" s="32">
        <v>0</v>
      </c>
      <c r="O94" s="32">
        <f t="shared" si="84"/>
        <v>0</v>
      </c>
      <c r="P94" s="50">
        <v>0</v>
      </c>
      <c r="Q94" s="32">
        <f t="shared" si="85"/>
        <v>0</v>
      </c>
      <c r="R94" s="32">
        <v>0</v>
      </c>
      <c r="S94" s="32">
        <f t="shared" si="86"/>
        <v>0</v>
      </c>
      <c r="T94" s="50">
        <v>17308</v>
      </c>
      <c r="U94" s="32">
        <f t="shared" si="87"/>
        <v>39.158371040723985</v>
      </c>
      <c r="V94" s="32">
        <v>69589</v>
      </c>
      <c r="W94" s="32">
        <f t="shared" si="88"/>
        <v>157.44117647058823</v>
      </c>
      <c r="X94" s="50">
        <v>0</v>
      </c>
      <c r="Y94" s="32">
        <f t="shared" si="89"/>
        <v>0</v>
      </c>
      <c r="Z94" s="32">
        <v>0</v>
      </c>
      <c r="AA94" s="32">
        <f t="shared" si="90"/>
        <v>0</v>
      </c>
      <c r="AB94" s="50">
        <v>0</v>
      </c>
      <c r="AC94" s="32">
        <f t="shared" si="91"/>
        <v>0</v>
      </c>
      <c r="AD94" s="32">
        <v>76623</v>
      </c>
      <c r="AE94" s="32">
        <f t="shared" si="92"/>
        <v>173.3552036199095</v>
      </c>
      <c r="AF94" s="50">
        <v>0</v>
      </c>
      <c r="AG94" s="32">
        <f t="shared" si="93"/>
        <v>0</v>
      </c>
      <c r="AH94" s="32">
        <v>22545</v>
      </c>
      <c r="AI94" s="32">
        <f t="shared" si="94"/>
        <v>51.00678733031674</v>
      </c>
      <c r="AJ94" s="50">
        <v>0</v>
      </c>
      <c r="AK94" s="32">
        <f t="shared" si="95"/>
        <v>0</v>
      </c>
      <c r="AL94" s="32">
        <v>0</v>
      </c>
      <c r="AM94" s="32">
        <f t="shared" si="96"/>
        <v>0</v>
      </c>
      <c r="AN94" s="50">
        <v>0</v>
      </c>
      <c r="AO94" s="32">
        <f t="shared" si="97"/>
        <v>0</v>
      </c>
      <c r="AP94" s="32">
        <v>0</v>
      </c>
      <c r="AQ94" s="32">
        <f t="shared" si="98"/>
        <v>0</v>
      </c>
      <c r="AR94" s="57">
        <f t="shared" si="99"/>
        <v>213127</v>
      </c>
      <c r="AS94" s="32">
        <f t="shared" si="100"/>
        <v>482.1877828054299</v>
      </c>
    </row>
    <row r="95" spans="1:45" s="29" customFormat="1" ht="12.75">
      <c r="A95" s="21">
        <v>377003</v>
      </c>
      <c r="B95" s="46" t="s">
        <v>144</v>
      </c>
      <c r="C95" s="40">
        <v>464</v>
      </c>
      <c r="D95" s="30">
        <v>0</v>
      </c>
      <c r="E95" s="30">
        <f t="shared" si="79"/>
        <v>0</v>
      </c>
      <c r="F95" s="30">
        <v>0</v>
      </c>
      <c r="G95" s="30">
        <f t="shared" si="80"/>
        <v>0</v>
      </c>
      <c r="H95" s="51">
        <v>7511</v>
      </c>
      <c r="I95" s="30">
        <f t="shared" si="81"/>
        <v>16.1875</v>
      </c>
      <c r="J95" s="30">
        <v>0</v>
      </c>
      <c r="K95" s="30">
        <f t="shared" si="82"/>
        <v>0</v>
      </c>
      <c r="L95" s="51">
        <v>0</v>
      </c>
      <c r="M95" s="30">
        <f t="shared" si="83"/>
        <v>0</v>
      </c>
      <c r="N95" s="30">
        <v>0</v>
      </c>
      <c r="O95" s="30">
        <f t="shared" si="84"/>
        <v>0</v>
      </c>
      <c r="P95" s="51">
        <v>0</v>
      </c>
      <c r="Q95" s="30">
        <f t="shared" si="85"/>
        <v>0</v>
      </c>
      <c r="R95" s="30">
        <v>0</v>
      </c>
      <c r="S95" s="30">
        <f t="shared" si="86"/>
        <v>0</v>
      </c>
      <c r="T95" s="51">
        <v>18788</v>
      </c>
      <c r="U95" s="30">
        <f t="shared" si="87"/>
        <v>40.491379310344826</v>
      </c>
      <c r="V95" s="30">
        <v>67072</v>
      </c>
      <c r="W95" s="30">
        <f t="shared" si="88"/>
        <v>144.55172413793105</v>
      </c>
      <c r="X95" s="51">
        <v>0</v>
      </c>
      <c r="Y95" s="30">
        <f t="shared" si="89"/>
        <v>0</v>
      </c>
      <c r="Z95" s="30">
        <v>0</v>
      </c>
      <c r="AA95" s="30">
        <f t="shared" si="90"/>
        <v>0</v>
      </c>
      <c r="AB95" s="51">
        <v>13890</v>
      </c>
      <c r="AC95" s="30">
        <f t="shared" si="91"/>
        <v>29.935344827586206</v>
      </c>
      <c r="AD95" s="30">
        <v>15000</v>
      </c>
      <c r="AE95" s="30">
        <f t="shared" si="92"/>
        <v>32.327586206896555</v>
      </c>
      <c r="AF95" s="51">
        <v>0</v>
      </c>
      <c r="AG95" s="30">
        <f t="shared" si="93"/>
        <v>0</v>
      </c>
      <c r="AH95" s="30">
        <v>21826</v>
      </c>
      <c r="AI95" s="30">
        <f t="shared" si="94"/>
        <v>47.03879310344828</v>
      </c>
      <c r="AJ95" s="51">
        <v>0</v>
      </c>
      <c r="AK95" s="30">
        <f t="shared" si="95"/>
        <v>0</v>
      </c>
      <c r="AL95" s="30">
        <v>0</v>
      </c>
      <c r="AM95" s="30">
        <f t="shared" si="96"/>
        <v>0</v>
      </c>
      <c r="AN95" s="51">
        <v>0</v>
      </c>
      <c r="AO95" s="30">
        <f t="shared" si="97"/>
        <v>0</v>
      </c>
      <c r="AP95" s="30">
        <v>0</v>
      </c>
      <c r="AQ95" s="30">
        <f t="shared" si="98"/>
        <v>0</v>
      </c>
      <c r="AR95" s="58">
        <f t="shared" si="99"/>
        <v>144087</v>
      </c>
      <c r="AS95" s="30">
        <f t="shared" si="100"/>
        <v>310.5323275862069</v>
      </c>
    </row>
    <row r="96" spans="1:45" s="29" customFormat="1" ht="12.75">
      <c r="A96" s="45">
        <v>378001</v>
      </c>
      <c r="B96" s="45" t="s">
        <v>145</v>
      </c>
      <c r="C96" s="42">
        <v>182</v>
      </c>
      <c r="D96" s="36">
        <v>0</v>
      </c>
      <c r="E96" s="36">
        <f t="shared" si="79"/>
        <v>0</v>
      </c>
      <c r="F96" s="36">
        <v>0</v>
      </c>
      <c r="G96" s="36">
        <f t="shared" si="80"/>
        <v>0</v>
      </c>
      <c r="H96" s="49">
        <v>0</v>
      </c>
      <c r="I96" s="36">
        <f t="shared" si="81"/>
        <v>0</v>
      </c>
      <c r="J96" s="36">
        <v>7565</v>
      </c>
      <c r="K96" s="36">
        <f t="shared" si="82"/>
        <v>41.565934065934066</v>
      </c>
      <c r="L96" s="49">
        <v>0</v>
      </c>
      <c r="M96" s="36">
        <f t="shared" si="83"/>
        <v>0</v>
      </c>
      <c r="N96" s="36">
        <v>0</v>
      </c>
      <c r="O96" s="36">
        <f t="shared" si="84"/>
        <v>0</v>
      </c>
      <c r="P96" s="49">
        <v>0</v>
      </c>
      <c r="Q96" s="36">
        <f t="shared" si="85"/>
        <v>0</v>
      </c>
      <c r="R96" s="36">
        <v>0</v>
      </c>
      <c r="S96" s="36">
        <f t="shared" si="86"/>
        <v>0</v>
      </c>
      <c r="T96" s="49">
        <v>15268</v>
      </c>
      <c r="U96" s="36">
        <f t="shared" si="87"/>
        <v>83.89010989010988</v>
      </c>
      <c r="V96" s="36">
        <v>0</v>
      </c>
      <c r="W96" s="36">
        <f t="shared" si="88"/>
        <v>0</v>
      </c>
      <c r="X96" s="49">
        <v>0</v>
      </c>
      <c r="Y96" s="36">
        <f t="shared" si="89"/>
        <v>0</v>
      </c>
      <c r="Z96" s="36">
        <v>0</v>
      </c>
      <c r="AA96" s="36">
        <f t="shared" si="90"/>
        <v>0</v>
      </c>
      <c r="AB96" s="49">
        <v>0</v>
      </c>
      <c r="AC96" s="36">
        <f t="shared" si="91"/>
        <v>0</v>
      </c>
      <c r="AD96" s="36">
        <v>55685</v>
      </c>
      <c r="AE96" s="36">
        <f t="shared" si="92"/>
        <v>305.96153846153845</v>
      </c>
      <c r="AF96" s="49">
        <v>0</v>
      </c>
      <c r="AG96" s="36">
        <f t="shared" si="93"/>
        <v>0</v>
      </c>
      <c r="AH96" s="36">
        <v>8714</v>
      </c>
      <c r="AI96" s="36">
        <f t="shared" si="94"/>
        <v>47.879120879120876</v>
      </c>
      <c r="AJ96" s="49">
        <v>0</v>
      </c>
      <c r="AK96" s="36">
        <f t="shared" si="95"/>
        <v>0</v>
      </c>
      <c r="AL96" s="36">
        <v>0</v>
      </c>
      <c r="AM96" s="36">
        <f t="shared" si="96"/>
        <v>0</v>
      </c>
      <c r="AN96" s="49">
        <v>0</v>
      </c>
      <c r="AO96" s="36">
        <f t="shared" si="97"/>
        <v>0</v>
      </c>
      <c r="AP96" s="36">
        <v>0</v>
      </c>
      <c r="AQ96" s="36">
        <f t="shared" si="98"/>
        <v>0</v>
      </c>
      <c r="AR96" s="56">
        <f t="shared" si="99"/>
        <v>87232</v>
      </c>
      <c r="AS96" s="36">
        <f t="shared" si="100"/>
        <v>479.2967032967033</v>
      </c>
    </row>
    <row r="97" spans="1:45" s="29" customFormat="1" ht="12.75">
      <c r="A97" s="20">
        <v>378002</v>
      </c>
      <c r="B97" s="31" t="s">
        <v>146</v>
      </c>
      <c r="C97" s="44">
        <v>198</v>
      </c>
      <c r="D97" s="32">
        <v>0</v>
      </c>
      <c r="E97" s="32">
        <f t="shared" si="79"/>
        <v>0</v>
      </c>
      <c r="F97" s="32">
        <v>0</v>
      </c>
      <c r="G97" s="32">
        <f t="shared" si="80"/>
        <v>0</v>
      </c>
      <c r="H97" s="50">
        <v>0</v>
      </c>
      <c r="I97" s="32">
        <f t="shared" si="81"/>
        <v>0</v>
      </c>
      <c r="J97" s="32">
        <v>7565</v>
      </c>
      <c r="K97" s="32">
        <f t="shared" si="82"/>
        <v>38.207070707070706</v>
      </c>
      <c r="L97" s="50">
        <v>0</v>
      </c>
      <c r="M97" s="32">
        <f t="shared" si="83"/>
        <v>0</v>
      </c>
      <c r="N97" s="32">
        <v>0</v>
      </c>
      <c r="O97" s="32">
        <f t="shared" si="84"/>
        <v>0</v>
      </c>
      <c r="P97" s="50">
        <v>0</v>
      </c>
      <c r="Q97" s="32">
        <f t="shared" si="85"/>
        <v>0</v>
      </c>
      <c r="R97" s="32">
        <v>0</v>
      </c>
      <c r="S97" s="32">
        <f t="shared" si="86"/>
        <v>0</v>
      </c>
      <c r="T97" s="50">
        <v>15268</v>
      </c>
      <c r="U97" s="32">
        <f t="shared" si="87"/>
        <v>77.11111111111111</v>
      </c>
      <c r="V97" s="32">
        <v>0</v>
      </c>
      <c r="W97" s="32">
        <f t="shared" si="88"/>
        <v>0</v>
      </c>
      <c r="X97" s="50">
        <v>0</v>
      </c>
      <c r="Y97" s="32">
        <f t="shared" si="89"/>
        <v>0</v>
      </c>
      <c r="Z97" s="32">
        <v>0</v>
      </c>
      <c r="AA97" s="32">
        <f t="shared" si="90"/>
        <v>0</v>
      </c>
      <c r="AB97" s="50">
        <v>0</v>
      </c>
      <c r="AC97" s="32">
        <f t="shared" si="91"/>
        <v>0</v>
      </c>
      <c r="AD97" s="32">
        <v>55684</v>
      </c>
      <c r="AE97" s="32">
        <f t="shared" si="92"/>
        <v>281.2323232323232</v>
      </c>
      <c r="AF97" s="50">
        <v>0</v>
      </c>
      <c r="AG97" s="32">
        <f t="shared" si="93"/>
        <v>0</v>
      </c>
      <c r="AH97" s="32">
        <v>8592</v>
      </c>
      <c r="AI97" s="32">
        <f t="shared" si="94"/>
        <v>43.39393939393939</v>
      </c>
      <c r="AJ97" s="50">
        <v>0</v>
      </c>
      <c r="AK97" s="32">
        <f t="shared" si="95"/>
        <v>0</v>
      </c>
      <c r="AL97" s="32">
        <v>0</v>
      </c>
      <c r="AM97" s="32">
        <f t="shared" si="96"/>
        <v>0</v>
      </c>
      <c r="AN97" s="50">
        <v>0</v>
      </c>
      <c r="AO97" s="32">
        <f t="shared" si="97"/>
        <v>0</v>
      </c>
      <c r="AP97" s="32">
        <v>0</v>
      </c>
      <c r="AQ97" s="32">
        <f t="shared" si="98"/>
        <v>0</v>
      </c>
      <c r="AR97" s="57">
        <f t="shared" si="99"/>
        <v>87109</v>
      </c>
      <c r="AS97" s="32">
        <f t="shared" si="100"/>
        <v>439.94444444444446</v>
      </c>
    </row>
    <row r="98" spans="1:45" s="29" customFormat="1" ht="12.75">
      <c r="A98" s="20">
        <v>379001</v>
      </c>
      <c r="B98" s="31" t="s">
        <v>147</v>
      </c>
      <c r="C98" s="44">
        <v>92</v>
      </c>
      <c r="D98" s="32">
        <v>0</v>
      </c>
      <c r="E98" s="32">
        <f t="shared" si="79"/>
        <v>0</v>
      </c>
      <c r="F98" s="32">
        <v>164070</v>
      </c>
      <c r="G98" s="32">
        <f t="shared" si="80"/>
        <v>1783.3695652173913</v>
      </c>
      <c r="H98" s="50">
        <v>7350</v>
      </c>
      <c r="I98" s="32">
        <f t="shared" si="81"/>
        <v>79.8913043478261</v>
      </c>
      <c r="J98" s="32">
        <v>0</v>
      </c>
      <c r="K98" s="32">
        <f t="shared" si="82"/>
        <v>0</v>
      </c>
      <c r="L98" s="50">
        <v>0</v>
      </c>
      <c r="M98" s="32">
        <f t="shared" si="83"/>
        <v>0</v>
      </c>
      <c r="N98" s="32">
        <v>8137</v>
      </c>
      <c r="O98" s="32">
        <f t="shared" si="84"/>
        <v>88.44565217391305</v>
      </c>
      <c r="P98" s="50">
        <v>0</v>
      </c>
      <c r="Q98" s="32">
        <f t="shared" si="85"/>
        <v>0</v>
      </c>
      <c r="R98" s="32">
        <v>2888</v>
      </c>
      <c r="S98" s="32">
        <f t="shared" si="86"/>
        <v>31.391304347826086</v>
      </c>
      <c r="T98" s="50">
        <v>267</v>
      </c>
      <c r="U98" s="32">
        <f t="shared" si="87"/>
        <v>2.902173913043478</v>
      </c>
      <c r="V98" s="32">
        <v>5118</v>
      </c>
      <c r="W98" s="32">
        <f t="shared" si="88"/>
        <v>55.630434782608695</v>
      </c>
      <c r="X98" s="50">
        <v>729</v>
      </c>
      <c r="Y98" s="32">
        <f t="shared" si="89"/>
        <v>7.923913043478261</v>
      </c>
      <c r="Z98" s="32">
        <v>0</v>
      </c>
      <c r="AA98" s="32">
        <f t="shared" si="90"/>
        <v>0</v>
      </c>
      <c r="AB98" s="50">
        <v>0</v>
      </c>
      <c r="AC98" s="32">
        <f t="shared" si="91"/>
        <v>0</v>
      </c>
      <c r="AD98" s="32">
        <v>0</v>
      </c>
      <c r="AE98" s="32">
        <f t="shared" si="92"/>
        <v>0</v>
      </c>
      <c r="AF98" s="50">
        <v>0</v>
      </c>
      <c r="AG98" s="32">
        <f t="shared" si="93"/>
        <v>0</v>
      </c>
      <c r="AH98" s="32">
        <v>1777</v>
      </c>
      <c r="AI98" s="32">
        <f t="shared" si="94"/>
        <v>19.315217391304348</v>
      </c>
      <c r="AJ98" s="50">
        <v>0</v>
      </c>
      <c r="AK98" s="32">
        <f t="shared" si="95"/>
        <v>0</v>
      </c>
      <c r="AL98" s="32">
        <v>0</v>
      </c>
      <c r="AM98" s="32">
        <f t="shared" si="96"/>
        <v>0</v>
      </c>
      <c r="AN98" s="50">
        <v>0</v>
      </c>
      <c r="AO98" s="32">
        <f t="shared" si="97"/>
        <v>0</v>
      </c>
      <c r="AP98" s="32">
        <v>0</v>
      </c>
      <c r="AQ98" s="32">
        <f t="shared" si="98"/>
        <v>0</v>
      </c>
      <c r="AR98" s="57">
        <f t="shared" si="99"/>
        <v>190336</v>
      </c>
      <c r="AS98" s="32">
        <f t="shared" si="100"/>
        <v>2068.8695652173915</v>
      </c>
    </row>
    <row r="99" spans="1:45" s="29" customFormat="1" ht="12.75">
      <c r="A99" s="20">
        <v>380001</v>
      </c>
      <c r="B99" s="31" t="s">
        <v>148</v>
      </c>
      <c r="C99" s="44">
        <v>218</v>
      </c>
      <c r="D99" s="32">
        <v>0</v>
      </c>
      <c r="E99" s="32">
        <f t="shared" si="79"/>
        <v>0</v>
      </c>
      <c r="F99" s="32">
        <v>152773</v>
      </c>
      <c r="G99" s="32">
        <f t="shared" si="80"/>
        <v>700.7935779816514</v>
      </c>
      <c r="H99" s="50">
        <v>0</v>
      </c>
      <c r="I99" s="32">
        <f t="shared" si="81"/>
        <v>0</v>
      </c>
      <c r="J99" s="32">
        <v>14288</v>
      </c>
      <c r="K99" s="32">
        <f t="shared" si="82"/>
        <v>65.54128440366972</v>
      </c>
      <c r="L99" s="50">
        <v>0</v>
      </c>
      <c r="M99" s="32">
        <f t="shared" si="83"/>
        <v>0</v>
      </c>
      <c r="N99" s="32">
        <v>0</v>
      </c>
      <c r="O99" s="32">
        <f t="shared" si="84"/>
        <v>0</v>
      </c>
      <c r="P99" s="50">
        <v>0</v>
      </c>
      <c r="Q99" s="32">
        <f t="shared" si="85"/>
        <v>0</v>
      </c>
      <c r="R99" s="32">
        <v>0</v>
      </c>
      <c r="S99" s="32">
        <f t="shared" si="86"/>
        <v>0</v>
      </c>
      <c r="T99" s="50">
        <v>769</v>
      </c>
      <c r="U99" s="32">
        <f t="shared" si="87"/>
        <v>3.5275229357798166</v>
      </c>
      <c r="V99" s="32">
        <v>0</v>
      </c>
      <c r="W99" s="32">
        <f t="shared" si="88"/>
        <v>0</v>
      </c>
      <c r="X99" s="50">
        <v>0</v>
      </c>
      <c r="Y99" s="32">
        <f t="shared" si="89"/>
        <v>0</v>
      </c>
      <c r="Z99" s="32">
        <v>0</v>
      </c>
      <c r="AA99" s="32">
        <f t="shared" si="90"/>
        <v>0</v>
      </c>
      <c r="AB99" s="50">
        <v>0</v>
      </c>
      <c r="AC99" s="32">
        <f t="shared" si="91"/>
        <v>0</v>
      </c>
      <c r="AD99" s="32">
        <v>166144</v>
      </c>
      <c r="AE99" s="32">
        <f t="shared" si="92"/>
        <v>762.1284403669724</v>
      </c>
      <c r="AF99" s="50">
        <v>0</v>
      </c>
      <c r="AG99" s="32">
        <f t="shared" si="93"/>
        <v>0</v>
      </c>
      <c r="AH99" s="32">
        <v>19231</v>
      </c>
      <c r="AI99" s="32">
        <f t="shared" si="94"/>
        <v>88.21559633027523</v>
      </c>
      <c r="AJ99" s="50">
        <v>0</v>
      </c>
      <c r="AK99" s="32">
        <f t="shared" si="95"/>
        <v>0</v>
      </c>
      <c r="AL99" s="32">
        <v>0</v>
      </c>
      <c r="AM99" s="32">
        <f t="shared" si="96"/>
        <v>0</v>
      </c>
      <c r="AN99" s="50">
        <v>0</v>
      </c>
      <c r="AO99" s="32">
        <f t="shared" si="97"/>
        <v>0</v>
      </c>
      <c r="AP99" s="32">
        <v>0</v>
      </c>
      <c r="AQ99" s="32">
        <f t="shared" si="98"/>
        <v>0</v>
      </c>
      <c r="AR99" s="57">
        <f t="shared" si="99"/>
        <v>353205</v>
      </c>
      <c r="AS99" s="32">
        <f t="shared" si="100"/>
        <v>1620.2064220183486</v>
      </c>
    </row>
    <row r="100" spans="1:45" s="29" customFormat="1" ht="12.75">
      <c r="A100" s="21">
        <v>381001</v>
      </c>
      <c r="B100" s="46" t="s">
        <v>149</v>
      </c>
      <c r="C100" s="40">
        <v>116</v>
      </c>
      <c r="D100" s="30">
        <v>0</v>
      </c>
      <c r="E100" s="30">
        <f t="shared" si="79"/>
        <v>0</v>
      </c>
      <c r="F100" s="30">
        <v>0</v>
      </c>
      <c r="G100" s="30">
        <f t="shared" si="80"/>
        <v>0</v>
      </c>
      <c r="H100" s="51">
        <v>0</v>
      </c>
      <c r="I100" s="30">
        <f t="shared" si="81"/>
        <v>0</v>
      </c>
      <c r="J100" s="30">
        <v>0</v>
      </c>
      <c r="K100" s="30">
        <f t="shared" si="82"/>
        <v>0</v>
      </c>
      <c r="L100" s="51">
        <v>0</v>
      </c>
      <c r="M100" s="30">
        <f t="shared" si="83"/>
        <v>0</v>
      </c>
      <c r="N100" s="30">
        <v>7670</v>
      </c>
      <c r="O100" s="30">
        <f t="shared" si="84"/>
        <v>66.12068965517241</v>
      </c>
      <c r="P100" s="51">
        <v>0</v>
      </c>
      <c r="Q100" s="30">
        <f t="shared" si="85"/>
        <v>0</v>
      </c>
      <c r="R100" s="30">
        <v>0</v>
      </c>
      <c r="S100" s="30">
        <f t="shared" si="86"/>
        <v>0</v>
      </c>
      <c r="T100" s="51">
        <v>21004</v>
      </c>
      <c r="U100" s="30">
        <f t="shared" si="87"/>
        <v>181.06896551724137</v>
      </c>
      <c r="V100" s="30">
        <v>3832</v>
      </c>
      <c r="W100" s="30">
        <f t="shared" si="88"/>
        <v>33.03448275862069</v>
      </c>
      <c r="X100" s="51">
        <v>9737</v>
      </c>
      <c r="Y100" s="30">
        <f t="shared" si="89"/>
        <v>83.9396551724138</v>
      </c>
      <c r="Z100" s="30">
        <v>0</v>
      </c>
      <c r="AA100" s="30">
        <f t="shared" si="90"/>
        <v>0</v>
      </c>
      <c r="AB100" s="51">
        <v>0</v>
      </c>
      <c r="AC100" s="30">
        <f t="shared" si="91"/>
        <v>0</v>
      </c>
      <c r="AD100" s="30">
        <v>19798</v>
      </c>
      <c r="AE100" s="30">
        <f t="shared" si="92"/>
        <v>170.67241379310346</v>
      </c>
      <c r="AF100" s="51">
        <v>0</v>
      </c>
      <c r="AG100" s="30">
        <f t="shared" si="93"/>
        <v>0</v>
      </c>
      <c r="AH100" s="30">
        <v>14745</v>
      </c>
      <c r="AI100" s="30">
        <f t="shared" si="94"/>
        <v>127.11206896551724</v>
      </c>
      <c r="AJ100" s="51">
        <v>0</v>
      </c>
      <c r="AK100" s="30">
        <f t="shared" si="95"/>
        <v>0</v>
      </c>
      <c r="AL100" s="30">
        <v>0</v>
      </c>
      <c r="AM100" s="30">
        <f t="shared" si="96"/>
        <v>0</v>
      </c>
      <c r="AN100" s="51">
        <v>0</v>
      </c>
      <c r="AO100" s="30">
        <f t="shared" si="97"/>
        <v>0</v>
      </c>
      <c r="AP100" s="30">
        <v>0</v>
      </c>
      <c r="AQ100" s="30">
        <f t="shared" si="98"/>
        <v>0</v>
      </c>
      <c r="AR100" s="58">
        <f t="shared" si="99"/>
        <v>76786</v>
      </c>
      <c r="AS100" s="30">
        <f t="shared" si="100"/>
        <v>661.948275862069</v>
      </c>
    </row>
    <row r="101" spans="1:45" s="29" customFormat="1" ht="12.75">
      <c r="A101" s="45">
        <v>382001</v>
      </c>
      <c r="B101" s="45" t="s">
        <v>150</v>
      </c>
      <c r="C101" s="42">
        <v>83</v>
      </c>
      <c r="D101" s="36">
        <v>0</v>
      </c>
      <c r="E101" s="36">
        <f t="shared" si="79"/>
        <v>0</v>
      </c>
      <c r="F101" s="36">
        <v>0</v>
      </c>
      <c r="G101" s="36">
        <f t="shared" si="80"/>
        <v>0</v>
      </c>
      <c r="H101" s="49">
        <v>1523</v>
      </c>
      <c r="I101" s="36">
        <f t="shared" si="81"/>
        <v>18.349397590361445</v>
      </c>
      <c r="J101" s="36">
        <v>3030</v>
      </c>
      <c r="K101" s="36">
        <f t="shared" si="82"/>
        <v>36.506024096385545</v>
      </c>
      <c r="L101" s="49">
        <v>0</v>
      </c>
      <c r="M101" s="36">
        <f t="shared" si="83"/>
        <v>0</v>
      </c>
      <c r="N101" s="36">
        <v>0</v>
      </c>
      <c r="O101" s="36">
        <f t="shared" si="84"/>
        <v>0</v>
      </c>
      <c r="P101" s="49">
        <v>0</v>
      </c>
      <c r="Q101" s="36">
        <f t="shared" si="85"/>
        <v>0</v>
      </c>
      <c r="R101" s="36">
        <v>0</v>
      </c>
      <c r="S101" s="36">
        <f t="shared" si="86"/>
        <v>0</v>
      </c>
      <c r="T101" s="49">
        <v>19895</v>
      </c>
      <c r="U101" s="36">
        <f t="shared" si="87"/>
        <v>239.6987951807229</v>
      </c>
      <c r="V101" s="36">
        <v>1815</v>
      </c>
      <c r="W101" s="36">
        <f t="shared" si="88"/>
        <v>21.867469879518072</v>
      </c>
      <c r="X101" s="49">
        <v>12623</v>
      </c>
      <c r="Y101" s="36">
        <f t="shared" si="89"/>
        <v>152.0843373493976</v>
      </c>
      <c r="Z101" s="36">
        <v>0</v>
      </c>
      <c r="AA101" s="36">
        <f t="shared" si="90"/>
        <v>0</v>
      </c>
      <c r="AB101" s="49">
        <v>0</v>
      </c>
      <c r="AC101" s="36">
        <f t="shared" si="91"/>
        <v>0</v>
      </c>
      <c r="AD101" s="36">
        <v>0</v>
      </c>
      <c r="AE101" s="36">
        <f t="shared" si="92"/>
        <v>0</v>
      </c>
      <c r="AF101" s="49">
        <v>0</v>
      </c>
      <c r="AG101" s="36">
        <f t="shared" si="93"/>
        <v>0</v>
      </c>
      <c r="AH101" s="36">
        <v>21781</v>
      </c>
      <c r="AI101" s="36">
        <f t="shared" si="94"/>
        <v>262.421686746988</v>
      </c>
      <c r="AJ101" s="49">
        <v>0</v>
      </c>
      <c r="AK101" s="36">
        <f t="shared" si="95"/>
        <v>0</v>
      </c>
      <c r="AL101" s="36">
        <v>0</v>
      </c>
      <c r="AM101" s="36">
        <f t="shared" si="96"/>
        <v>0</v>
      </c>
      <c r="AN101" s="49">
        <v>0</v>
      </c>
      <c r="AO101" s="36">
        <f t="shared" si="97"/>
        <v>0</v>
      </c>
      <c r="AP101" s="36">
        <v>0</v>
      </c>
      <c r="AQ101" s="36">
        <f t="shared" si="98"/>
        <v>0</v>
      </c>
      <c r="AR101" s="56">
        <f t="shared" si="99"/>
        <v>60667</v>
      </c>
      <c r="AS101" s="36">
        <f t="shared" si="100"/>
        <v>730.9277108433735</v>
      </c>
    </row>
    <row r="102" spans="1:45" s="29" customFormat="1" ht="12.75">
      <c r="A102" s="20">
        <v>383001</v>
      </c>
      <c r="B102" s="31" t="s">
        <v>151</v>
      </c>
      <c r="C102" s="44">
        <v>108</v>
      </c>
      <c r="D102" s="32">
        <v>0</v>
      </c>
      <c r="E102" s="32">
        <f t="shared" si="79"/>
        <v>0</v>
      </c>
      <c r="F102" s="32">
        <v>61490</v>
      </c>
      <c r="G102" s="32">
        <f t="shared" si="80"/>
        <v>569.3518518518518</v>
      </c>
      <c r="H102" s="50">
        <v>477</v>
      </c>
      <c r="I102" s="32">
        <f t="shared" si="81"/>
        <v>4.416666666666667</v>
      </c>
      <c r="J102" s="32">
        <v>7627</v>
      </c>
      <c r="K102" s="32">
        <f t="shared" si="82"/>
        <v>70.62037037037037</v>
      </c>
      <c r="L102" s="50">
        <v>0</v>
      </c>
      <c r="M102" s="32">
        <f t="shared" si="83"/>
        <v>0</v>
      </c>
      <c r="N102" s="32">
        <v>0</v>
      </c>
      <c r="O102" s="32">
        <f t="shared" si="84"/>
        <v>0</v>
      </c>
      <c r="P102" s="50">
        <v>0</v>
      </c>
      <c r="Q102" s="32">
        <f t="shared" si="85"/>
        <v>0</v>
      </c>
      <c r="R102" s="32">
        <v>0</v>
      </c>
      <c r="S102" s="32">
        <f t="shared" si="86"/>
        <v>0</v>
      </c>
      <c r="T102" s="50">
        <v>10695</v>
      </c>
      <c r="U102" s="32">
        <f t="shared" si="87"/>
        <v>99.02777777777777</v>
      </c>
      <c r="V102" s="32">
        <v>11120</v>
      </c>
      <c r="W102" s="32">
        <f t="shared" si="88"/>
        <v>102.96296296296296</v>
      </c>
      <c r="X102" s="50">
        <v>0</v>
      </c>
      <c r="Y102" s="32">
        <f t="shared" si="89"/>
        <v>0</v>
      </c>
      <c r="Z102" s="32">
        <v>0</v>
      </c>
      <c r="AA102" s="32">
        <f t="shared" si="90"/>
        <v>0</v>
      </c>
      <c r="AB102" s="50">
        <v>0</v>
      </c>
      <c r="AC102" s="32">
        <f t="shared" si="91"/>
        <v>0</v>
      </c>
      <c r="AD102" s="32">
        <v>8125</v>
      </c>
      <c r="AE102" s="32">
        <f t="shared" si="92"/>
        <v>75.23148148148148</v>
      </c>
      <c r="AF102" s="50">
        <v>0</v>
      </c>
      <c r="AG102" s="32">
        <f t="shared" si="93"/>
        <v>0</v>
      </c>
      <c r="AH102" s="32">
        <v>9059</v>
      </c>
      <c r="AI102" s="32">
        <f t="shared" si="94"/>
        <v>83.87962962962963</v>
      </c>
      <c r="AJ102" s="50">
        <v>0</v>
      </c>
      <c r="AK102" s="32">
        <f t="shared" si="95"/>
        <v>0</v>
      </c>
      <c r="AL102" s="32">
        <v>0</v>
      </c>
      <c r="AM102" s="32">
        <f t="shared" si="96"/>
        <v>0</v>
      </c>
      <c r="AN102" s="50">
        <v>0</v>
      </c>
      <c r="AO102" s="32">
        <f t="shared" si="97"/>
        <v>0</v>
      </c>
      <c r="AP102" s="32">
        <v>0</v>
      </c>
      <c r="AQ102" s="32">
        <f t="shared" si="98"/>
        <v>0</v>
      </c>
      <c r="AR102" s="57">
        <f t="shared" si="99"/>
        <v>108593</v>
      </c>
      <c r="AS102" s="32">
        <f t="shared" si="100"/>
        <v>1005.4907407407408</v>
      </c>
    </row>
    <row r="103" spans="1:45" s="29" customFormat="1" ht="12.75">
      <c r="A103" s="20">
        <v>384001</v>
      </c>
      <c r="B103" s="31" t="s">
        <v>152</v>
      </c>
      <c r="C103" s="44">
        <v>196</v>
      </c>
      <c r="D103" s="32">
        <v>0</v>
      </c>
      <c r="E103" s="32">
        <f t="shared" si="79"/>
        <v>0</v>
      </c>
      <c r="F103" s="32">
        <v>0</v>
      </c>
      <c r="G103" s="32">
        <f t="shared" si="80"/>
        <v>0</v>
      </c>
      <c r="H103" s="50">
        <v>19455</v>
      </c>
      <c r="I103" s="32">
        <f t="shared" si="81"/>
        <v>99.26020408163265</v>
      </c>
      <c r="J103" s="32">
        <v>0</v>
      </c>
      <c r="K103" s="32">
        <f t="shared" si="82"/>
        <v>0</v>
      </c>
      <c r="L103" s="50">
        <v>0</v>
      </c>
      <c r="M103" s="32">
        <f t="shared" si="83"/>
        <v>0</v>
      </c>
      <c r="N103" s="32">
        <v>0</v>
      </c>
      <c r="O103" s="32">
        <f t="shared" si="84"/>
        <v>0</v>
      </c>
      <c r="P103" s="50">
        <v>0</v>
      </c>
      <c r="Q103" s="32">
        <f t="shared" si="85"/>
        <v>0</v>
      </c>
      <c r="R103" s="32">
        <v>0</v>
      </c>
      <c r="S103" s="32">
        <f t="shared" si="86"/>
        <v>0</v>
      </c>
      <c r="T103" s="50">
        <v>6848</v>
      </c>
      <c r="U103" s="32">
        <f t="shared" si="87"/>
        <v>34.93877551020408</v>
      </c>
      <c r="V103" s="32">
        <v>7745</v>
      </c>
      <c r="W103" s="32">
        <f t="shared" si="88"/>
        <v>39.515306122448976</v>
      </c>
      <c r="X103" s="50">
        <v>0</v>
      </c>
      <c r="Y103" s="32">
        <f t="shared" si="89"/>
        <v>0</v>
      </c>
      <c r="Z103" s="32">
        <v>0</v>
      </c>
      <c r="AA103" s="32">
        <f t="shared" si="90"/>
        <v>0</v>
      </c>
      <c r="AB103" s="50">
        <v>0</v>
      </c>
      <c r="AC103" s="32">
        <f t="shared" si="91"/>
        <v>0</v>
      </c>
      <c r="AD103" s="32">
        <v>48141</v>
      </c>
      <c r="AE103" s="32">
        <f t="shared" si="92"/>
        <v>245.6173469387755</v>
      </c>
      <c r="AF103" s="50">
        <v>0</v>
      </c>
      <c r="AG103" s="32">
        <f t="shared" si="93"/>
        <v>0</v>
      </c>
      <c r="AH103" s="32">
        <v>35590</v>
      </c>
      <c r="AI103" s="32">
        <f t="shared" si="94"/>
        <v>181.58163265306123</v>
      </c>
      <c r="AJ103" s="50">
        <v>0</v>
      </c>
      <c r="AK103" s="32">
        <f t="shared" si="95"/>
        <v>0</v>
      </c>
      <c r="AL103" s="32">
        <v>0</v>
      </c>
      <c r="AM103" s="32">
        <f t="shared" si="96"/>
        <v>0</v>
      </c>
      <c r="AN103" s="50">
        <v>0</v>
      </c>
      <c r="AO103" s="32">
        <f t="shared" si="97"/>
        <v>0</v>
      </c>
      <c r="AP103" s="32">
        <v>0</v>
      </c>
      <c r="AQ103" s="32">
        <f t="shared" si="98"/>
        <v>0</v>
      </c>
      <c r="AR103" s="57">
        <f t="shared" si="99"/>
        <v>117779</v>
      </c>
      <c r="AS103" s="32">
        <f t="shared" si="100"/>
        <v>600.9132653061224</v>
      </c>
    </row>
    <row r="104" spans="1:45" s="29" customFormat="1" ht="12.75">
      <c r="A104" s="20">
        <v>385001</v>
      </c>
      <c r="B104" s="31" t="s">
        <v>131</v>
      </c>
      <c r="C104" s="44">
        <v>154</v>
      </c>
      <c r="D104" s="32">
        <v>0</v>
      </c>
      <c r="E104" s="32">
        <f t="shared" si="59"/>
        <v>0</v>
      </c>
      <c r="F104" s="32">
        <v>247044</v>
      </c>
      <c r="G104" s="32">
        <f>F104/$C104</f>
        <v>1604.1818181818182</v>
      </c>
      <c r="H104" s="50">
        <v>5356</v>
      </c>
      <c r="I104" s="32">
        <f t="shared" si="61"/>
        <v>34.77922077922078</v>
      </c>
      <c r="J104" s="32">
        <v>3289</v>
      </c>
      <c r="K104" s="32">
        <f t="shared" si="62"/>
        <v>21.357142857142858</v>
      </c>
      <c r="L104" s="50">
        <v>0</v>
      </c>
      <c r="M104" s="32">
        <f t="shared" si="78"/>
        <v>0</v>
      </c>
      <c r="N104" s="32">
        <v>1575</v>
      </c>
      <c r="O104" s="32">
        <f t="shared" si="63"/>
        <v>10.227272727272727</v>
      </c>
      <c r="P104" s="50">
        <v>0</v>
      </c>
      <c r="Q104" s="32">
        <f t="shared" si="64"/>
        <v>0</v>
      </c>
      <c r="R104" s="32">
        <v>0</v>
      </c>
      <c r="S104" s="32">
        <f t="shared" si="65"/>
        <v>0</v>
      </c>
      <c r="T104" s="50">
        <v>36699</v>
      </c>
      <c r="U104" s="32">
        <f t="shared" si="66"/>
        <v>238.30519480519482</v>
      </c>
      <c r="V104" s="32">
        <v>22381</v>
      </c>
      <c r="W104" s="32">
        <f t="shared" si="48"/>
        <v>145.33116883116884</v>
      </c>
      <c r="X104" s="50">
        <v>5267</v>
      </c>
      <c r="Y104" s="32">
        <f t="shared" si="67"/>
        <v>34.201298701298704</v>
      </c>
      <c r="Z104" s="32">
        <v>0</v>
      </c>
      <c r="AA104" s="32">
        <f t="shared" si="68"/>
        <v>0</v>
      </c>
      <c r="AB104" s="50">
        <v>0</v>
      </c>
      <c r="AC104" s="32">
        <f t="shared" si="69"/>
        <v>0</v>
      </c>
      <c r="AD104" s="32">
        <v>14639</v>
      </c>
      <c r="AE104" s="32">
        <f t="shared" si="70"/>
        <v>95.05844155844156</v>
      </c>
      <c r="AF104" s="50">
        <v>0</v>
      </c>
      <c r="AG104" s="32">
        <f t="shared" si="71"/>
        <v>0</v>
      </c>
      <c r="AH104" s="32">
        <v>14203</v>
      </c>
      <c r="AI104" s="32">
        <f t="shared" si="72"/>
        <v>92.22727272727273</v>
      </c>
      <c r="AJ104" s="50">
        <v>0</v>
      </c>
      <c r="AK104" s="32">
        <f t="shared" si="73"/>
        <v>0</v>
      </c>
      <c r="AL104" s="32">
        <v>0</v>
      </c>
      <c r="AM104" s="32">
        <f t="shared" si="74"/>
        <v>0</v>
      </c>
      <c r="AN104" s="50">
        <v>0</v>
      </c>
      <c r="AO104" s="32">
        <f t="shared" si="75"/>
        <v>0</v>
      </c>
      <c r="AP104" s="32">
        <v>0</v>
      </c>
      <c r="AQ104" s="32">
        <f t="shared" si="76"/>
        <v>0</v>
      </c>
      <c r="AR104" s="57">
        <f aca="true" t="shared" si="101" ref="AR104:AR128">D104+F104+H104+J104+L104+N104+P104+R104+T104+V104+X104+Z104+AB104+AD104+AF104+AH104+AJ104+AL104+AN104+AP104</f>
        <v>350453</v>
      </c>
      <c r="AS104" s="32">
        <f t="shared" si="77"/>
        <v>2275.6688311688313</v>
      </c>
    </row>
    <row r="105" spans="1:45" s="29" customFormat="1" ht="12.75">
      <c r="A105" s="21">
        <v>386001</v>
      </c>
      <c r="B105" s="46" t="s">
        <v>132</v>
      </c>
      <c r="C105" s="40">
        <v>335</v>
      </c>
      <c r="D105" s="30">
        <v>0</v>
      </c>
      <c r="E105" s="30">
        <f t="shared" si="59"/>
        <v>0</v>
      </c>
      <c r="F105" s="30">
        <v>0</v>
      </c>
      <c r="G105" s="30">
        <f t="shared" si="60"/>
        <v>0</v>
      </c>
      <c r="H105" s="51">
        <v>0</v>
      </c>
      <c r="I105" s="30">
        <f t="shared" si="61"/>
        <v>0</v>
      </c>
      <c r="J105" s="30">
        <v>14466</v>
      </c>
      <c r="K105" s="30">
        <f t="shared" si="62"/>
        <v>43.18208955223881</v>
      </c>
      <c r="L105" s="51">
        <v>0</v>
      </c>
      <c r="M105" s="30">
        <f>L105/$C105</f>
        <v>0</v>
      </c>
      <c r="N105" s="30">
        <v>0</v>
      </c>
      <c r="O105" s="30">
        <f t="shared" si="63"/>
        <v>0</v>
      </c>
      <c r="P105" s="51">
        <v>0</v>
      </c>
      <c r="Q105" s="30">
        <f t="shared" si="64"/>
        <v>0</v>
      </c>
      <c r="R105" s="30">
        <v>0</v>
      </c>
      <c r="S105" s="30">
        <f t="shared" si="65"/>
        <v>0</v>
      </c>
      <c r="T105" s="51">
        <v>13407</v>
      </c>
      <c r="U105" s="30">
        <f t="shared" si="66"/>
        <v>40.02089552238806</v>
      </c>
      <c r="V105" s="30">
        <v>8935</v>
      </c>
      <c r="W105" s="30">
        <f t="shared" si="48"/>
        <v>26.671641791044777</v>
      </c>
      <c r="X105" s="51">
        <v>0</v>
      </c>
      <c r="Y105" s="30">
        <f t="shared" si="67"/>
        <v>0</v>
      </c>
      <c r="Z105" s="30">
        <v>0</v>
      </c>
      <c r="AA105" s="30">
        <f t="shared" si="68"/>
        <v>0</v>
      </c>
      <c r="AB105" s="51">
        <v>0</v>
      </c>
      <c r="AC105" s="30">
        <f t="shared" si="69"/>
        <v>0</v>
      </c>
      <c r="AD105" s="30">
        <v>0</v>
      </c>
      <c r="AE105" s="30">
        <f t="shared" si="70"/>
        <v>0</v>
      </c>
      <c r="AF105" s="51">
        <v>0</v>
      </c>
      <c r="AG105" s="30">
        <f t="shared" si="71"/>
        <v>0</v>
      </c>
      <c r="AH105" s="30">
        <v>72921</v>
      </c>
      <c r="AI105" s="30">
        <f t="shared" si="72"/>
        <v>217.67462686567166</v>
      </c>
      <c r="AJ105" s="51">
        <v>0</v>
      </c>
      <c r="AK105" s="30">
        <f t="shared" si="73"/>
        <v>0</v>
      </c>
      <c r="AL105" s="30">
        <v>0</v>
      </c>
      <c r="AM105" s="30">
        <f t="shared" si="74"/>
        <v>0</v>
      </c>
      <c r="AN105" s="51">
        <v>0</v>
      </c>
      <c r="AO105" s="30">
        <f t="shared" si="75"/>
        <v>0</v>
      </c>
      <c r="AP105" s="30">
        <v>0</v>
      </c>
      <c r="AQ105" s="30">
        <f t="shared" si="76"/>
        <v>0</v>
      </c>
      <c r="AR105" s="58">
        <f t="shared" si="101"/>
        <v>109729</v>
      </c>
      <c r="AS105" s="30">
        <f t="shared" si="77"/>
        <v>327.5492537313433</v>
      </c>
    </row>
    <row r="106" spans="1:45" ht="12.75">
      <c r="A106" s="45">
        <v>387001</v>
      </c>
      <c r="B106" s="45" t="s">
        <v>133</v>
      </c>
      <c r="C106" s="42">
        <v>447</v>
      </c>
      <c r="D106" s="36">
        <v>0</v>
      </c>
      <c r="E106" s="36">
        <f t="shared" si="59"/>
        <v>0</v>
      </c>
      <c r="F106" s="36">
        <v>0</v>
      </c>
      <c r="G106" s="36">
        <f t="shared" si="60"/>
        <v>0</v>
      </c>
      <c r="H106" s="49">
        <v>25729</v>
      </c>
      <c r="I106" s="36">
        <f t="shared" si="61"/>
        <v>57.5592841163311</v>
      </c>
      <c r="J106" s="36">
        <v>31415</v>
      </c>
      <c r="K106" s="36">
        <f t="shared" si="62"/>
        <v>70.27964205816555</v>
      </c>
      <c r="L106" s="49">
        <v>0</v>
      </c>
      <c r="M106" s="36">
        <f t="shared" si="78"/>
        <v>0</v>
      </c>
      <c r="N106" s="36">
        <v>0</v>
      </c>
      <c r="O106" s="36">
        <f t="shared" si="63"/>
        <v>0</v>
      </c>
      <c r="P106" s="49">
        <v>0</v>
      </c>
      <c r="Q106" s="36">
        <f t="shared" si="64"/>
        <v>0</v>
      </c>
      <c r="R106" s="36">
        <v>0</v>
      </c>
      <c r="S106" s="36">
        <f t="shared" si="65"/>
        <v>0</v>
      </c>
      <c r="T106" s="49">
        <v>50664</v>
      </c>
      <c r="U106" s="36">
        <f t="shared" si="66"/>
        <v>113.34228187919463</v>
      </c>
      <c r="V106" s="36">
        <v>1540</v>
      </c>
      <c r="W106" s="36">
        <f t="shared" si="48"/>
        <v>3.4451901565995526</v>
      </c>
      <c r="X106" s="49">
        <v>18567</v>
      </c>
      <c r="Y106" s="36">
        <f t="shared" si="67"/>
        <v>41.53691275167785</v>
      </c>
      <c r="Z106" s="36">
        <v>0</v>
      </c>
      <c r="AA106" s="36">
        <f t="shared" si="68"/>
        <v>0</v>
      </c>
      <c r="AB106" s="49">
        <v>0</v>
      </c>
      <c r="AC106" s="36">
        <f t="shared" si="69"/>
        <v>0</v>
      </c>
      <c r="AD106" s="36">
        <v>39426</v>
      </c>
      <c r="AE106" s="36">
        <f t="shared" si="70"/>
        <v>88.20134228187919</v>
      </c>
      <c r="AF106" s="49">
        <v>0</v>
      </c>
      <c r="AG106" s="36">
        <f t="shared" si="71"/>
        <v>0</v>
      </c>
      <c r="AH106" s="36">
        <v>30018</v>
      </c>
      <c r="AI106" s="36">
        <f t="shared" si="72"/>
        <v>67.15436241610739</v>
      </c>
      <c r="AJ106" s="49">
        <v>0</v>
      </c>
      <c r="AK106" s="36">
        <f t="shared" si="73"/>
        <v>0</v>
      </c>
      <c r="AL106" s="36">
        <v>0</v>
      </c>
      <c r="AM106" s="36">
        <f t="shared" si="74"/>
        <v>0</v>
      </c>
      <c r="AN106" s="49">
        <v>0</v>
      </c>
      <c r="AO106" s="36">
        <f t="shared" si="75"/>
        <v>0</v>
      </c>
      <c r="AP106" s="36">
        <v>0</v>
      </c>
      <c r="AQ106" s="36">
        <f t="shared" si="76"/>
        <v>0</v>
      </c>
      <c r="AR106" s="56">
        <f t="shared" si="101"/>
        <v>197359</v>
      </c>
      <c r="AS106" s="36">
        <f t="shared" si="77"/>
        <v>441.51901565995524</v>
      </c>
    </row>
    <row r="107" spans="1:45" ht="12.75">
      <c r="A107" s="20">
        <v>388001</v>
      </c>
      <c r="B107" s="31" t="s">
        <v>134</v>
      </c>
      <c r="C107" s="44">
        <v>392</v>
      </c>
      <c r="D107" s="32">
        <v>0</v>
      </c>
      <c r="E107" s="32">
        <f t="shared" si="59"/>
        <v>0</v>
      </c>
      <c r="F107" s="32">
        <v>0</v>
      </c>
      <c r="G107" s="32">
        <f t="shared" si="60"/>
        <v>0</v>
      </c>
      <c r="H107" s="50">
        <v>0</v>
      </c>
      <c r="I107" s="32">
        <f t="shared" si="61"/>
        <v>0</v>
      </c>
      <c r="J107" s="32">
        <v>6215</v>
      </c>
      <c r="K107" s="32">
        <f t="shared" si="62"/>
        <v>15.854591836734693</v>
      </c>
      <c r="L107" s="50">
        <v>0</v>
      </c>
      <c r="M107" s="32">
        <f t="shared" si="78"/>
        <v>0</v>
      </c>
      <c r="N107" s="32">
        <v>0</v>
      </c>
      <c r="O107" s="32">
        <f t="shared" si="63"/>
        <v>0</v>
      </c>
      <c r="P107" s="50">
        <v>0</v>
      </c>
      <c r="Q107" s="32">
        <f t="shared" si="64"/>
        <v>0</v>
      </c>
      <c r="R107" s="32">
        <v>0</v>
      </c>
      <c r="S107" s="32">
        <f t="shared" si="65"/>
        <v>0</v>
      </c>
      <c r="T107" s="50">
        <v>358</v>
      </c>
      <c r="U107" s="32">
        <f t="shared" si="66"/>
        <v>0.9132653061224489</v>
      </c>
      <c r="V107" s="32">
        <v>885</v>
      </c>
      <c r="W107" s="32">
        <f t="shared" si="48"/>
        <v>2.25765306122449</v>
      </c>
      <c r="X107" s="50">
        <v>0</v>
      </c>
      <c r="Y107" s="32">
        <f t="shared" si="67"/>
        <v>0</v>
      </c>
      <c r="Z107" s="32">
        <v>0</v>
      </c>
      <c r="AA107" s="32">
        <f t="shared" si="68"/>
        <v>0</v>
      </c>
      <c r="AB107" s="50">
        <v>0</v>
      </c>
      <c r="AC107" s="32">
        <f t="shared" si="69"/>
        <v>0</v>
      </c>
      <c r="AD107" s="32">
        <v>201820</v>
      </c>
      <c r="AE107" s="32">
        <f t="shared" si="70"/>
        <v>514.8469387755102</v>
      </c>
      <c r="AF107" s="50">
        <v>0</v>
      </c>
      <c r="AG107" s="32">
        <f t="shared" si="71"/>
        <v>0</v>
      </c>
      <c r="AH107" s="32">
        <v>569</v>
      </c>
      <c r="AI107" s="32">
        <f t="shared" si="72"/>
        <v>1.4515306122448979</v>
      </c>
      <c r="AJ107" s="50">
        <v>0</v>
      </c>
      <c r="AK107" s="32">
        <f t="shared" si="73"/>
        <v>0</v>
      </c>
      <c r="AL107" s="32">
        <v>0</v>
      </c>
      <c r="AM107" s="32">
        <f t="shared" si="74"/>
        <v>0</v>
      </c>
      <c r="AN107" s="50">
        <v>0</v>
      </c>
      <c r="AO107" s="32">
        <f t="shared" si="75"/>
        <v>0</v>
      </c>
      <c r="AP107" s="32">
        <v>0</v>
      </c>
      <c r="AQ107" s="32">
        <f t="shared" si="76"/>
        <v>0</v>
      </c>
      <c r="AR107" s="57">
        <f t="shared" si="101"/>
        <v>209847</v>
      </c>
      <c r="AS107" s="32">
        <f t="shared" si="77"/>
        <v>535.3239795918367</v>
      </c>
    </row>
    <row r="108" spans="1:45" s="29" customFormat="1" ht="12.75">
      <c r="A108" s="20">
        <v>389001</v>
      </c>
      <c r="B108" s="31" t="s">
        <v>135</v>
      </c>
      <c r="C108" s="44">
        <v>351</v>
      </c>
      <c r="D108" s="32">
        <v>0</v>
      </c>
      <c r="E108" s="32">
        <f t="shared" si="59"/>
        <v>0</v>
      </c>
      <c r="F108" s="32">
        <v>355782</v>
      </c>
      <c r="G108" s="32">
        <f t="shared" si="60"/>
        <v>1013.6239316239316</v>
      </c>
      <c r="H108" s="50">
        <v>19202</v>
      </c>
      <c r="I108" s="32">
        <f t="shared" si="61"/>
        <v>54.706552706552706</v>
      </c>
      <c r="J108" s="32">
        <v>0</v>
      </c>
      <c r="K108" s="32">
        <f t="shared" si="62"/>
        <v>0</v>
      </c>
      <c r="L108" s="50">
        <v>0</v>
      </c>
      <c r="M108" s="32">
        <f t="shared" si="78"/>
        <v>0</v>
      </c>
      <c r="N108" s="32">
        <v>0</v>
      </c>
      <c r="O108" s="32">
        <f t="shared" si="63"/>
        <v>0</v>
      </c>
      <c r="P108" s="50">
        <v>0</v>
      </c>
      <c r="Q108" s="32">
        <f t="shared" si="64"/>
        <v>0</v>
      </c>
      <c r="R108" s="32">
        <v>0</v>
      </c>
      <c r="S108" s="32">
        <f t="shared" si="65"/>
        <v>0</v>
      </c>
      <c r="T108" s="50">
        <v>24147</v>
      </c>
      <c r="U108" s="32">
        <f t="shared" si="66"/>
        <v>68.7948717948718</v>
      </c>
      <c r="V108" s="32">
        <v>36638</v>
      </c>
      <c r="W108" s="32">
        <f t="shared" si="48"/>
        <v>104.38176638176638</v>
      </c>
      <c r="X108" s="50">
        <v>0</v>
      </c>
      <c r="Y108" s="32">
        <f t="shared" si="67"/>
        <v>0</v>
      </c>
      <c r="Z108" s="32">
        <v>0</v>
      </c>
      <c r="AA108" s="32">
        <f t="shared" si="68"/>
        <v>0</v>
      </c>
      <c r="AB108" s="50">
        <v>0</v>
      </c>
      <c r="AC108" s="32">
        <f t="shared" si="69"/>
        <v>0</v>
      </c>
      <c r="AD108" s="32">
        <v>59858</v>
      </c>
      <c r="AE108" s="32">
        <f t="shared" si="70"/>
        <v>170.53561253561253</v>
      </c>
      <c r="AF108" s="50">
        <v>0</v>
      </c>
      <c r="AG108" s="32">
        <f t="shared" si="71"/>
        <v>0</v>
      </c>
      <c r="AH108" s="32">
        <v>40380</v>
      </c>
      <c r="AI108" s="32">
        <f t="shared" si="72"/>
        <v>115.04273504273505</v>
      </c>
      <c r="AJ108" s="50">
        <v>0</v>
      </c>
      <c r="AK108" s="32">
        <f t="shared" si="73"/>
        <v>0</v>
      </c>
      <c r="AL108" s="32">
        <v>0</v>
      </c>
      <c r="AM108" s="32">
        <f t="shared" si="74"/>
        <v>0</v>
      </c>
      <c r="AN108" s="50">
        <v>0</v>
      </c>
      <c r="AO108" s="32">
        <f t="shared" si="75"/>
        <v>0</v>
      </c>
      <c r="AP108" s="32">
        <v>0</v>
      </c>
      <c r="AQ108" s="32">
        <f t="shared" si="76"/>
        <v>0</v>
      </c>
      <c r="AR108" s="57">
        <f t="shared" si="101"/>
        <v>536007</v>
      </c>
      <c r="AS108" s="32">
        <f t="shared" si="77"/>
        <v>1527.08547008547</v>
      </c>
    </row>
    <row r="109" spans="1:45" s="29" customFormat="1" ht="12.75">
      <c r="A109" s="20">
        <v>390001</v>
      </c>
      <c r="B109" s="31" t="s">
        <v>113</v>
      </c>
      <c r="C109" s="44">
        <v>749</v>
      </c>
      <c r="D109" s="32">
        <v>0</v>
      </c>
      <c r="E109" s="32">
        <f t="shared" si="59"/>
        <v>0</v>
      </c>
      <c r="F109" s="32">
        <v>397315</v>
      </c>
      <c r="G109" s="32">
        <f t="shared" si="60"/>
        <v>530.460614152203</v>
      </c>
      <c r="H109" s="50">
        <v>0</v>
      </c>
      <c r="I109" s="32">
        <f t="shared" si="61"/>
        <v>0</v>
      </c>
      <c r="J109" s="32">
        <v>156410</v>
      </c>
      <c r="K109" s="32">
        <f t="shared" si="62"/>
        <v>208.82510013351134</v>
      </c>
      <c r="L109" s="50">
        <v>0</v>
      </c>
      <c r="M109" s="32">
        <f t="shared" si="78"/>
        <v>0</v>
      </c>
      <c r="N109" s="32">
        <v>2457</v>
      </c>
      <c r="O109" s="32">
        <f t="shared" si="63"/>
        <v>3.2803738317757007</v>
      </c>
      <c r="P109" s="50">
        <v>0</v>
      </c>
      <c r="Q109" s="32">
        <f t="shared" si="64"/>
        <v>0</v>
      </c>
      <c r="R109" s="32">
        <v>0</v>
      </c>
      <c r="S109" s="32">
        <f t="shared" si="65"/>
        <v>0</v>
      </c>
      <c r="T109" s="50">
        <v>62244</v>
      </c>
      <c r="U109" s="32">
        <f t="shared" si="66"/>
        <v>83.10280373831776</v>
      </c>
      <c r="V109" s="32">
        <v>29801</v>
      </c>
      <c r="W109" s="32">
        <f t="shared" si="48"/>
        <v>39.78771695594126</v>
      </c>
      <c r="X109" s="50">
        <v>13787</v>
      </c>
      <c r="Y109" s="32">
        <f t="shared" si="67"/>
        <v>18.40720961281709</v>
      </c>
      <c r="Z109" s="32">
        <v>0</v>
      </c>
      <c r="AA109" s="32">
        <f t="shared" si="68"/>
        <v>0</v>
      </c>
      <c r="AB109" s="50">
        <v>0</v>
      </c>
      <c r="AC109" s="32">
        <f t="shared" si="69"/>
        <v>0</v>
      </c>
      <c r="AD109" s="32">
        <v>37566</v>
      </c>
      <c r="AE109" s="32">
        <f t="shared" si="70"/>
        <v>50.154873164218955</v>
      </c>
      <c r="AF109" s="50">
        <v>0</v>
      </c>
      <c r="AG109" s="32">
        <f t="shared" si="71"/>
        <v>0</v>
      </c>
      <c r="AH109" s="32">
        <v>801</v>
      </c>
      <c r="AI109" s="32">
        <f t="shared" si="72"/>
        <v>1.069425901201602</v>
      </c>
      <c r="AJ109" s="50">
        <v>0</v>
      </c>
      <c r="AK109" s="32">
        <f t="shared" si="73"/>
        <v>0</v>
      </c>
      <c r="AL109" s="32">
        <v>0</v>
      </c>
      <c r="AM109" s="32">
        <f t="shared" si="74"/>
        <v>0</v>
      </c>
      <c r="AN109" s="50">
        <v>0</v>
      </c>
      <c r="AO109" s="32">
        <f t="shared" si="75"/>
        <v>0</v>
      </c>
      <c r="AP109" s="32">
        <v>0</v>
      </c>
      <c r="AQ109" s="32">
        <f t="shared" si="76"/>
        <v>0</v>
      </c>
      <c r="AR109" s="57">
        <f t="shared" si="101"/>
        <v>700381</v>
      </c>
      <c r="AS109" s="32">
        <f t="shared" si="77"/>
        <v>935.0881174899866</v>
      </c>
    </row>
    <row r="110" spans="1:45" s="29" customFormat="1" ht="12.75">
      <c r="A110" s="21">
        <v>391001</v>
      </c>
      <c r="B110" s="46" t="s">
        <v>114</v>
      </c>
      <c r="C110" s="40">
        <v>647</v>
      </c>
      <c r="D110" s="30">
        <v>0</v>
      </c>
      <c r="E110" s="30">
        <f t="shared" si="59"/>
        <v>0</v>
      </c>
      <c r="F110" s="30">
        <v>0</v>
      </c>
      <c r="G110" s="30">
        <f t="shared" si="60"/>
        <v>0</v>
      </c>
      <c r="H110" s="51">
        <v>60204</v>
      </c>
      <c r="I110" s="30">
        <f t="shared" si="61"/>
        <v>93.05100463678517</v>
      </c>
      <c r="J110" s="30">
        <v>0</v>
      </c>
      <c r="K110" s="30">
        <f t="shared" si="62"/>
        <v>0</v>
      </c>
      <c r="L110" s="51">
        <v>0</v>
      </c>
      <c r="M110" s="30">
        <f t="shared" si="78"/>
        <v>0</v>
      </c>
      <c r="N110" s="30">
        <v>0</v>
      </c>
      <c r="O110" s="30">
        <f t="shared" si="63"/>
        <v>0</v>
      </c>
      <c r="P110" s="51">
        <v>0</v>
      </c>
      <c r="Q110" s="30">
        <f t="shared" si="64"/>
        <v>0</v>
      </c>
      <c r="R110" s="30">
        <v>0</v>
      </c>
      <c r="S110" s="30">
        <f t="shared" si="65"/>
        <v>0</v>
      </c>
      <c r="T110" s="51">
        <v>5850</v>
      </c>
      <c r="U110" s="30">
        <f t="shared" si="66"/>
        <v>9.041731066460587</v>
      </c>
      <c r="V110" s="30">
        <v>3119</v>
      </c>
      <c r="W110" s="30">
        <f t="shared" si="48"/>
        <v>4.820710973724884</v>
      </c>
      <c r="X110" s="51">
        <v>3095</v>
      </c>
      <c r="Y110" s="30">
        <f t="shared" si="67"/>
        <v>4.783616692426584</v>
      </c>
      <c r="Z110" s="30">
        <v>0</v>
      </c>
      <c r="AA110" s="30">
        <f t="shared" si="68"/>
        <v>0</v>
      </c>
      <c r="AB110" s="51">
        <v>0</v>
      </c>
      <c r="AC110" s="30">
        <f t="shared" si="69"/>
        <v>0</v>
      </c>
      <c r="AD110" s="30">
        <v>0</v>
      </c>
      <c r="AE110" s="30">
        <f t="shared" si="70"/>
        <v>0</v>
      </c>
      <c r="AF110" s="51">
        <v>0</v>
      </c>
      <c r="AG110" s="30">
        <f t="shared" si="71"/>
        <v>0</v>
      </c>
      <c r="AH110" s="30">
        <v>36824</v>
      </c>
      <c r="AI110" s="30">
        <f t="shared" si="72"/>
        <v>56.914992272024726</v>
      </c>
      <c r="AJ110" s="51">
        <v>0</v>
      </c>
      <c r="AK110" s="30">
        <f t="shared" si="73"/>
        <v>0</v>
      </c>
      <c r="AL110" s="30">
        <v>0</v>
      </c>
      <c r="AM110" s="30">
        <f t="shared" si="74"/>
        <v>0</v>
      </c>
      <c r="AN110" s="51">
        <v>0</v>
      </c>
      <c r="AO110" s="30">
        <f t="shared" si="75"/>
        <v>0</v>
      </c>
      <c r="AP110" s="30">
        <v>0</v>
      </c>
      <c r="AQ110" s="30">
        <f t="shared" si="76"/>
        <v>0</v>
      </c>
      <c r="AR110" s="58">
        <f t="shared" si="101"/>
        <v>109092</v>
      </c>
      <c r="AS110" s="30">
        <f t="shared" si="77"/>
        <v>168.61205564142196</v>
      </c>
    </row>
    <row r="111" spans="1:45" ht="12.75">
      <c r="A111" s="45">
        <v>392001</v>
      </c>
      <c r="B111" s="45" t="s">
        <v>115</v>
      </c>
      <c r="C111" s="42">
        <v>351</v>
      </c>
      <c r="D111" s="36">
        <v>0</v>
      </c>
      <c r="E111" s="36">
        <f t="shared" si="59"/>
        <v>0</v>
      </c>
      <c r="F111" s="36">
        <v>209231</v>
      </c>
      <c r="G111" s="36">
        <f t="shared" si="60"/>
        <v>596.0997150997151</v>
      </c>
      <c r="H111" s="49">
        <v>0</v>
      </c>
      <c r="I111" s="36">
        <f t="shared" si="61"/>
        <v>0</v>
      </c>
      <c r="J111" s="36">
        <v>5976</v>
      </c>
      <c r="K111" s="36">
        <f t="shared" si="62"/>
        <v>17.025641025641026</v>
      </c>
      <c r="L111" s="49">
        <v>0</v>
      </c>
      <c r="M111" s="36">
        <f t="shared" si="78"/>
        <v>0</v>
      </c>
      <c r="N111" s="36">
        <v>0</v>
      </c>
      <c r="O111" s="36">
        <f t="shared" si="63"/>
        <v>0</v>
      </c>
      <c r="P111" s="49">
        <v>0</v>
      </c>
      <c r="Q111" s="36">
        <f t="shared" si="64"/>
        <v>0</v>
      </c>
      <c r="R111" s="36">
        <v>0</v>
      </c>
      <c r="S111" s="36">
        <f t="shared" si="65"/>
        <v>0</v>
      </c>
      <c r="T111" s="49">
        <v>16149</v>
      </c>
      <c r="U111" s="36">
        <f t="shared" si="66"/>
        <v>46.00854700854701</v>
      </c>
      <c r="V111" s="36">
        <v>13596</v>
      </c>
      <c r="W111" s="36">
        <f t="shared" si="48"/>
        <v>38.73504273504273</v>
      </c>
      <c r="X111" s="49">
        <v>0</v>
      </c>
      <c r="Y111" s="36">
        <f t="shared" si="67"/>
        <v>0</v>
      </c>
      <c r="Z111" s="36">
        <v>0</v>
      </c>
      <c r="AA111" s="36">
        <f t="shared" si="68"/>
        <v>0</v>
      </c>
      <c r="AB111" s="49">
        <v>0</v>
      </c>
      <c r="AC111" s="36">
        <f t="shared" si="69"/>
        <v>0</v>
      </c>
      <c r="AD111" s="36">
        <v>2414</v>
      </c>
      <c r="AE111" s="36">
        <f t="shared" si="70"/>
        <v>6.877492877492878</v>
      </c>
      <c r="AF111" s="49">
        <v>0</v>
      </c>
      <c r="AG111" s="36">
        <f t="shared" si="71"/>
        <v>0</v>
      </c>
      <c r="AH111" s="36">
        <v>22861</v>
      </c>
      <c r="AI111" s="36">
        <f t="shared" si="72"/>
        <v>65.13105413105413</v>
      </c>
      <c r="AJ111" s="49">
        <v>0</v>
      </c>
      <c r="AK111" s="36">
        <f t="shared" si="73"/>
        <v>0</v>
      </c>
      <c r="AL111" s="36">
        <v>0</v>
      </c>
      <c r="AM111" s="36">
        <f t="shared" si="74"/>
        <v>0</v>
      </c>
      <c r="AN111" s="49">
        <v>0</v>
      </c>
      <c r="AO111" s="36">
        <f t="shared" si="75"/>
        <v>0</v>
      </c>
      <c r="AP111" s="36">
        <v>0</v>
      </c>
      <c r="AQ111" s="36">
        <f t="shared" si="76"/>
        <v>0</v>
      </c>
      <c r="AR111" s="56">
        <f t="shared" si="101"/>
        <v>270227</v>
      </c>
      <c r="AS111" s="36">
        <f t="shared" si="77"/>
        <v>769.8774928774928</v>
      </c>
    </row>
    <row r="112" spans="1:45" ht="12.75">
      <c r="A112" s="20">
        <v>392002</v>
      </c>
      <c r="B112" s="31" t="s">
        <v>116</v>
      </c>
      <c r="C112" s="44">
        <v>203</v>
      </c>
      <c r="D112" s="32">
        <v>0</v>
      </c>
      <c r="E112" s="32">
        <f t="shared" si="59"/>
        <v>0</v>
      </c>
      <c r="F112" s="32">
        <v>0</v>
      </c>
      <c r="G112" s="32">
        <f t="shared" si="60"/>
        <v>0</v>
      </c>
      <c r="H112" s="50">
        <v>0</v>
      </c>
      <c r="I112" s="32">
        <f t="shared" si="61"/>
        <v>0</v>
      </c>
      <c r="J112" s="32">
        <v>5724</v>
      </c>
      <c r="K112" s="32">
        <f t="shared" si="62"/>
        <v>28.19704433497537</v>
      </c>
      <c r="L112" s="50">
        <v>0</v>
      </c>
      <c r="M112" s="32">
        <f t="shared" si="78"/>
        <v>0</v>
      </c>
      <c r="N112" s="32">
        <v>0</v>
      </c>
      <c r="O112" s="32">
        <f t="shared" si="63"/>
        <v>0</v>
      </c>
      <c r="P112" s="50">
        <v>0</v>
      </c>
      <c r="Q112" s="32">
        <f t="shared" si="64"/>
        <v>0</v>
      </c>
      <c r="R112" s="32">
        <v>0</v>
      </c>
      <c r="S112" s="32">
        <f t="shared" si="65"/>
        <v>0</v>
      </c>
      <c r="T112" s="50">
        <v>14672</v>
      </c>
      <c r="U112" s="32">
        <f t="shared" si="66"/>
        <v>72.27586206896552</v>
      </c>
      <c r="V112" s="32">
        <v>5720</v>
      </c>
      <c r="W112" s="32">
        <f t="shared" si="48"/>
        <v>28.177339901477833</v>
      </c>
      <c r="X112" s="50">
        <v>0</v>
      </c>
      <c r="Y112" s="32">
        <f t="shared" si="67"/>
        <v>0</v>
      </c>
      <c r="Z112" s="32">
        <v>0</v>
      </c>
      <c r="AA112" s="32">
        <f t="shared" si="68"/>
        <v>0</v>
      </c>
      <c r="AB112" s="50">
        <v>0</v>
      </c>
      <c r="AC112" s="32">
        <f t="shared" si="69"/>
        <v>0</v>
      </c>
      <c r="AD112" s="32">
        <v>1333</v>
      </c>
      <c r="AE112" s="32">
        <f t="shared" si="70"/>
        <v>6.566502463054187</v>
      </c>
      <c r="AF112" s="50">
        <v>0</v>
      </c>
      <c r="AG112" s="32">
        <f t="shared" si="71"/>
        <v>0</v>
      </c>
      <c r="AH112" s="32">
        <v>17788</v>
      </c>
      <c r="AI112" s="32">
        <f t="shared" si="72"/>
        <v>87.6256157635468</v>
      </c>
      <c r="AJ112" s="50">
        <v>0</v>
      </c>
      <c r="AK112" s="32">
        <f t="shared" si="73"/>
        <v>0</v>
      </c>
      <c r="AL112" s="32">
        <v>0</v>
      </c>
      <c r="AM112" s="32">
        <f t="shared" si="74"/>
        <v>0</v>
      </c>
      <c r="AN112" s="50">
        <v>0</v>
      </c>
      <c r="AO112" s="32">
        <f t="shared" si="75"/>
        <v>0</v>
      </c>
      <c r="AP112" s="32">
        <v>0</v>
      </c>
      <c r="AQ112" s="32">
        <f t="shared" si="76"/>
        <v>0</v>
      </c>
      <c r="AR112" s="57">
        <f t="shared" si="101"/>
        <v>45237</v>
      </c>
      <c r="AS112" s="32">
        <f t="shared" si="77"/>
        <v>222.8423645320197</v>
      </c>
    </row>
    <row r="113" spans="1:45" s="29" customFormat="1" ht="12.75">
      <c r="A113" s="20">
        <v>393001</v>
      </c>
      <c r="B113" s="31" t="s">
        <v>117</v>
      </c>
      <c r="C113" s="44">
        <v>731</v>
      </c>
      <c r="D113" s="32">
        <v>0</v>
      </c>
      <c r="E113" s="32">
        <f t="shared" si="59"/>
        <v>0</v>
      </c>
      <c r="F113" s="32">
        <v>0</v>
      </c>
      <c r="G113" s="32">
        <f t="shared" si="60"/>
        <v>0</v>
      </c>
      <c r="H113" s="50">
        <v>5836</v>
      </c>
      <c r="I113" s="32">
        <f t="shared" si="61"/>
        <v>7.98358413132695</v>
      </c>
      <c r="J113" s="32">
        <v>22918</v>
      </c>
      <c r="K113" s="32">
        <f t="shared" si="62"/>
        <v>31.351573187414502</v>
      </c>
      <c r="L113" s="50">
        <v>0</v>
      </c>
      <c r="M113" s="32">
        <f t="shared" si="78"/>
        <v>0</v>
      </c>
      <c r="N113" s="32">
        <v>0</v>
      </c>
      <c r="O113" s="32">
        <f t="shared" si="63"/>
        <v>0</v>
      </c>
      <c r="P113" s="50">
        <v>0</v>
      </c>
      <c r="Q113" s="32">
        <f t="shared" si="64"/>
        <v>0</v>
      </c>
      <c r="R113" s="32">
        <v>0</v>
      </c>
      <c r="S113" s="32">
        <f t="shared" si="65"/>
        <v>0</v>
      </c>
      <c r="T113" s="50">
        <v>48121</v>
      </c>
      <c r="U113" s="32">
        <f t="shared" si="66"/>
        <v>65.82900136798905</v>
      </c>
      <c r="V113" s="32">
        <v>42194</v>
      </c>
      <c r="W113" s="32">
        <f t="shared" si="48"/>
        <v>57.72093023255814</v>
      </c>
      <c r="X113" s="50">
        <v>1958</v>
      </c>
      <c r="Y113" s="32">
        <f t="shared" si="67"/>
        <v>2.6785225718194257</v>
      </c>
      <c r="Z113" s="32">
        <v>0</v>
      </c>
      <c r="AA113" s="32">
        <f t="shared" si="68"/>
        <v>0</v>
      </c>
      <c r="AB113" s="50">
        <v>0</v>
      </c>
      <c r="AC113" s="32">
        <f t="shared" si="69"/>
        <v>0</v>
      </c>
      <c r="AD113" s="32">
        <v>313324</v>
      </c>
      <c r="AE113" s="32">
        <f t="shared" si="70"/>
        <v>428.6238030095759</v>
      </c>
      <c r="AF113" s="50">
        <v>0</v>
      </c>
      <c r="AG113" s="32">
        <f t="shared" si="71"/>
        <v>0</v>
      </c>
      <c r="AH113" s="32">
        <v>28580</v>
      </c>
      <c r="AI113" s="32">
        <f t="shared" si="72"/>
        <v>39.097127222982216</v>
      </c>
      <c r="AJ113" s="50">
        <v>0</v>
      </c>
      <c r="AK113" s="32">
        <f t="shared" si="73"/>
        <v>0</v>
      </c>
      <c r="AL113" s="32">
        <v>0</v>
      </c>
      <c r="AM113" s="32">
        <f t="shared" si="74"/>
        <v>0</v>
      </c>
      <c r="AN113" s="50">
        <v>0</v>
      </c>
      <c r="AO113" s="32">
        <f t="shared" si="75"/>
        <v>0</v>
      </c>
      <c r="AP113" s="32">
        <v>0</v>
      </c>
      <c r="AQ113" s="32">
        <f t="shared" si="76"/>
        <v>0</v>
      </c>
      <c r="AR113" s="57">
        <f t="shared" si="101"/>
        <v>462931</v>
      </c>
      <c r="AS113" s="32">
        <f t="shared" si="77"/>
        <v>633.2845417236662</v>
      </c>
    </row>
    <row r="114" spans="1:45" s="29" customFormat="1" ht="12.75">
      <c r="A114" s="20">
        <v>394003</v>
      </c>
      <c r="B114" s="31" t="s">
        <v>136</v>
      </c>
      <c r="C114" s="44">
        <v>504</v>
      </c>
      <c r="D114" s="32">
        <v>0</v>
      </c>
      <c r="E114" s="32">
        <f t="shared" si="59"/>
        <v>0</v>
      </c>
      <c r="F114" s="32">
        <v>0</v>
      </c>
      <c r="G114" s="32">
        <f t="shared" si="60"/>
        <v>0</v>
      </c>
      <c r="H114" s="50">
        <v>14677</v>
      </c>
      <c r="I114" s="32">
        <f t="shared" si="61"/>
        <v>29.121031746031747</v>
      </c>
      <c r="J114" s="32">
        <v>27960</v>
      </c>
      <c r="K114" s="32">
        <f t="shared" si="62"/>
        <v>55.476190476190474</v>
      </c>
      <c r="L114" s="50">
        <v>0</v>
      </c>
      <c r="M114" s="32">
        <f t="shared" si="78"/>
        <v>0</v>
      </c>
      <c r="N114" s="32">
        <v>5025</v>
      </c>
      <c r="O114" s="32">
        <f t="shared" si="63"/>
        <v>9.970238095238095</v>
      </c>
      <c r="P114" s="50">
        <v>0</v>
      </c>
      <c r="Q114" s="32">
        <f t="shared" si="64"/>
        <v>0</v>
      </c>
      <c r="R114" s="32">
        <v>0</v>
      </c>
      <c r="S114" s="32">
        <f t="shared" si="65"/>
        <v>0</v>
      </c>
      <c r="T114" s="50">
        <v>34076</v>
      </c>
      <c r="U114" s="32">
        <f t="shared" si="66"/>
        <v>67.61111111111111</v>
      </c>
      <c r="V114" s="32">
        <v>0</v>
      </c>
      <c r="W114" s="32">
        <f t="shared" si="48"/>
        <v>0</v>
      </c>
      <c r="X114" s="50">
        <v>3903</v>
      </c>
      <c r="Y114" s="32">
        <f t="shared" si="67"/>
        <v>7.744047619047619</v>
      </c>
      <c r="Z114" s="32">
        <v>0</v>
      </c>
      <c r="AA114" s="32">
        <f t="shared" si="68"/>
        <v>0</v>
      </c>
      <c r="AB114" s="50">
        <v>0</v>
      </c>
      <c r="AC114" s="32">
        <f t="shared" si="69"/>
        <v>0</v>
      </c>
      <c r="AD114" s="32">
        <v>15120</v>
      </c>
      <c r="AE114" s="32">
        <f t="shared" si="70"/>
        <v>30</v>
      </c>
      <c r="AF114" s="50">
        <v>0</v>
      </c>
      <c r="AG114" s="32">
        <f t="shared" si="71"/>
        <v>0</v>
      </c>
      <c r="AH114" s="32">
        <v>41010</v>
      </c>
      <c r="AI114" s="32">
        <f t="shared" si="72"/>
        <v>81.36904761904762</v>
      </c>
      <c r="AJ114" s="50">
        <v>0</v>
      </c>
      <c r="AK114" s="32">
        <f t="shared" si="73"/>
        <v>0</v>
      </c>
      <c r="AL114" s="32">
        <v>0</v>
      </c>
      <c r="AM114" s="32">
        <f t="shared" si="74"/>
        <v>0</v>
      </c>
      <c r="AN114" s="50">
        <v>0</v>
      </c>
      <c r="AO114" s="32">
        <f t="shared" si="75"/>
        <v>0</v>
      </c>
      <c r="AP114" s="32">
        <v>0</v>
      </c>
      <c r="AQ114" s="32">
        <f t="shared" si="76"/>
        <v>0</v>
      </c>
      <c r="AR114" s="57">
        <f t="shared" si="101"/>
        <v>141771</v>
      </c>
      <c r="AS114" s="32">
        <f t="shared" si="77"/>
        <v>281.2916666666667</v>
      </c>
    </row>
    <row r="115" spans="1:45" s="29" customFormat="1" ht="12.75">
      <c r="A115" s="21">
        <v>395001</v>
      </c>
      <c r="B115" s="46" t="s">
        <v>118</v>
      </c>
      <c r="C115" s="40">
        <v>614</v>
      </c>
      <c r="D115" s="30">
        <v>28305</v>
      </c>
      <c r="E115" s="30">
        <f t="shared" si="59"/>
        <v>46.09934853420195</v>
      </c>
      <c r="F115" s="30">
        <v>298384</v>
      </c>
      <c r="G115" s="30">
        <f t="shared" si="60"/>
        <v>485.9674267100977</v>
      </c>
      <c r="H115" s="51">
        <v>33647</v>
      </c>
      <c r="I115" s="30">
        <f t="shared" si="61"/>
        <v>54.799674267100976</v>
      </c>
      <c r="J115" s="30">
        <v>0</v>
      </c>
      <c r="K115" s="30">
        <f t="shared" si="62"/>
        <v>0</v>
      </c>
      <c r="L115" s="51">
        <v>0</v>
      </c>
      <c r="M115" s="30">
        <f t="shared" si="78"/>
        <v>0</v>
      </c>
      <c r="N115" s="30">
        <v>8223</v>
      </c>
      <c r="O115" s="30">
        <f t="shared" si="63"/>
        <v>13.392508143322475</v>
      </c>
      <c r="P115" s="51">
        <v>0</v>
      </c>
      <c r="Q115" s="30">
        <f t="shared" si="64"/>
        <v>0</v>
      </c>
      <c r="R115" s="30">
        <v>0</v>
      </c>
      <c r="S115" s="30">
        <f t="shared" si="65"/>
        <v>0</v>
      </c>
      <c r="T115" s="51">
        <v>25293</v>
      </c>
      <c r="U115" s="30">
        <f t="shared" si="66"/>
        <v>41.193811074918564</v>
      </c>
      <c r="V115" s="30">
        <v>4368</v>
      </c>
      <c r="W115" s="30">
        <f t="shared" si="48"/>
        <v>7.11400651465798</v>
      </c>
      <c r="X115" s="51">
        <v>2089</v>
      </c>
      <c r="Y115" s="30">
        <f t="shared" si="67"/>
        <v>3.4022801302931596</v>
      </c>
      <c r="Z115" s="30">
        <v>0</v>
      </c>
      <c r="AA115" s="30">
        <f t="shared" si="68"/>
        <v>0</v>
      </c>
      <c r="AB115" s="51">
        <v>0</v>
      </c>
      <c r="AC115" s="30">
        <f t="shared" si="69"/>
        <v>0</v>
      </c>
      <c r="AD115" s="30">
        <v>300306</v>
      </c>
      <c r="AE115" s="30">
        <f t="shared" si="70"/>
        <v>489.09771986970685</v>
      </c>
      <c r="AF115" s="51">
        <v>0</v>
      </c>
      <c r="AG115" s="30">
        <f t="shared" si="71"/>
        <v>0</v>
      </c>
      <c r="AH115" s="30">
        <v>165753</v>
      </c>
      <c r="AI115" s="30">
        <f t="shared" si="72"/>
        <v>269.95602605863195</v>
      </c>
      <c r="AJ115" s="51">
        <v>0</v>
      </c>
      <c r="AK115" s="30">
        <f t="shared" si="73"/>
        <v>0</v>
      </c>
      <c r="AL115" s="30">
        <v>0</v>
      </c>
      <c r="AM115" s="30">
        <f t="shared" si="74"/>
        <v>0</v>
      </c>
      <c r="AN115" s="51">
        <v>0</v>
      </c>
      <c r="AO115" s="30">
        <f t="shared" si="75"/>
        <v>0</v>
      </c>
      <c r="AP115" s="30">
        <v>0</v>
      </c>
      <c r="AQ115" s="30">
        <f t="shared" si="76"/>
        <v>0</v>
      </c>
      <c r="AR115" s="58">
        <f t="shared" si="101"/>
        <v>866368</v>
      </c>
      <c r="AS115" s="30">
        <f t="shared" si="77"/>
        <v>1411.0228013029316</v>
      </c>
    </row>
    <row r="116" spans="1:45" ht="12.75">
      <c r="A116" s="45">
        <v>395002</v>
      </c>
      <c r="B116" s="45" t="s">
        <v>119</v>
      </c>
      <c r="C116" s="42">
        <v>575</v>
      </c>
      <c r="D116" s="36">
        <v>72043</v>
      </c>
      <c r="E116" s="36">
        <f t="shared" si="59"/>
        <v>125.29217391304348</v>
      </c>
      <c r="F116" s="36">
        <v>300560</v>
      </c>
      <c r="G116" s="36">
        <f t="shared" si="60"/>
        <v>522.7130434782608</v>
      </c>
      <c r="H116" s="49">
        <v>32590</v>
      </c>
      <c r="I116" s="36">
        <f t="shared" si="61"/>
        <v>56.678260869565214</v>
      </c>
      <c r="J116" s="36">
        <v>0</v>
      </c>
      <c r="K116" s="36">
        <f t="shared" si="62"/>
        <v>0</v>
      </c>
      <c r="L116" s="49">
        <v>0</v>
      </c>
      <c r="M116" s="36">
        <f t="shared" si="78"/>
        <v>0</v>
      </c>
      <c r="N116" s="36">
        <v>7589</v>
      </c>
      <c r="O116" s="36">
        <f t="shared" si="63"/>
        <v>13.198260869565217</v>
      </c>
      <c r="P116" s="49">
        <v>0</v>
      </c>
      <c r="Q116" s="36">
        <f t="shared" si="64"/>
        <v>0</v>
      </c>
      <c r="R116" s="36">
        <v>0</v>
      </c>
      <c r="S116" s="36">
        <f t="shared" si="65"/>
        <v>0</v>
      </c>
      <c r="T116" s="49">
        <v>23714</v>
      </c>
      <c r="U116" s="36">
        <f t="shared" si="66"/>
        <v>41.24173913043478</v>
      </c>
      <c r="V116" s="36">
        <v>3408</v>
      </c>
      <c r="W116" s="36">
        <f t="shared" si="48"/>
        <v>5.926956521739131</v>
      </c>
      <c r="X116" s="49">
        <v>2098</v>
      </c>
      <c r="Y116" s="36">
        <f t="shared" si="67"/>
        <v>3.648695652173913</v>
      </c>
      <c r="Z116" s="36">
        <v>0</v>
      </c>
      <c r="AA116" s="36">
        <f t="shared" si="68"/>
        <v>0</v>
      </c>
      <c r="AB116" s="49">
        <v>0</v>
      </c>
      <c r="AC116" s="36">
        <f t="shared" si="69"/>
        <v>0</v>
      </c>
      <c r="AD116" s="36">
        <v>249307</v>
      </c>
      <c r="AE116" s="36">
        <f t="shared" si="70"/>
        <v>433.5773913043478</v>
      </c>
      <c r="AF116" s="49">
        <v>0</v>
      </c>
      <c r="AG116" s="36">
        <f t="shared" si="71"/>
        <v>0</v>
      </c>
      <c r="AH116" s="36">
        <v>108050</v>
      </c>
      <c r="AI116" s="36">
        <f t="shared" si="72"/>
        <v>187.91304347826087</v>
      </c>
      <c r="AJ116" s="49">
        <v>0</v>
      </c>
      <c r="AK116" s="36">
        <f t="shared" si="73"/>
        <v>0</v>
      </c>
      <c r="AL116" s="36">
        <v>0</v>
      </c>
      <c r="AM116" s="36">
        <f t="shared" si="74"/>
        <v>0</v>
      </c>
      <c r="AN116" s="49">
        <v>0</v>
      </c>
      <c r="AO116" s="36">
        <f t="shared" si="75"/>
        <v>0</v>
      </c>
      <c r="AP116" s="36">
        <v>0</v>
      </c>
      <c r="AQ116" s="36">
        <f t="shared" si="76"/>
        <v>0</v>
      </c>
      <c r="AR116" s="56">
        <f t="shared" si="101"/>
        <v>799359</v>
      </c>
      <c r="AS116" s="36">
        <f t="shared" si="77"/>
        <v>1390.1895652173912</v>
      </c>
    </row>
    <row r="117" spans="1:45" ht="12.75">
      <c r="A117" s="20">
        <v>395003</v>
      </c>
      <c r="B117" s="31" t="s">
        <v>120</v>
      </c>
      <c r="C117" s="44">
        <v>432</v>
      </c>
      <c r="D117" s="32">
        <v>28409</v>
      </c>
      <c r="E117" s="32">
        <f t="shared" si="59"/>
        <v>65.76157407407408</v>
      </c>
      <c r="F117" s="32">
        <v>207084</v>
      </c>
      <c r="G117" s="32">
        <f t="shared" si="60"/>
        <v>479.3611111111111</v>
      </c>
      <c r="H117" s="50">
        <v>33918</v>
      </c>
      <c r="I117" s="32">
        <f t="shared" si="61"/>
        <v>78.51388888888889</v>
      </c>
      <c r="J117" s="32">
        <v>0</v>
      </c>
      <c r="K117" s="32">
        <f t="shared" si="62"/>
        <v>0</v>
      </c>
      <c r="L117" s="50">
        <v>0</v>
      </c>
      <c r="M117" s="32">
        <f t="shared" si="78"/>
        <v>0</v>
      </c>
      <c r="N117" s="32">
        <v>6092</v>
      </c>
      <c r="O117" s="32">
        <f t="shared" si="63"/>
        <v>14.101851851851851</v>
      </c>
      <c r="P117" s="50">
        <v>0</v>
      </c>
      <c r="Q117" s="32">
        <f t="shared" si="64"/>
        <v>0</v>
      </c>
      <c r="R117" s="32">
        <v>0</v>
      </c>
      <c r="S117" s="32">
        <f t="shared" si="65"/>
        <v>0</v>
      </c>
      <c r="T117" s="50">
        <v>21542</v>
      </c>
      <c r="U117" s="32">
        <f t="shared" si="66"/>
        <v>49.86574074074074</v>
      </c>
      <c r="V117" s="32">
        <v>3263</v>
      </c>
      <c r="W117" s="32">
        <f t="shared" si="48"/>
        <v>7.5532407407407405</v>
      </c>
      <c r="X117" s="50">
        <v>1712</v>
      </c>
      <c r="Y117" s="32">
        <f t="shared" si="67"/>
        <v>3.962962962962963</v>
      </c>
      <c r="Z117" s="32">
        <v>0</v>
      </c>
      <c r="AA117" s="32">
        <f t="shared" si="68"/>
        <v>0</v>
      </c>
      <c r="AB117" s="50">
        <v>0</v>
      </c>
      <c r="AC117" s="32">
        <f t="shared" si="69"/>
        <v>0</v>
      </c>
      <c r="AD117" s="32">
        <v>220777</v>
      </c>
      <c r="AE117" s="32">
        <f t="shared" si="70"/>
        <v>511.0578703703704</v>
      </c>
      <c r="AF117" s="50">
        <v>0</v>
      </c>
      <c r="AG117" s="32">
        <f t="shared" si="71"/>
        <v>0</v>
      </c>
      <c r="AH117" s="32">
        <v>157316</v>
      </c>
      <c r="AI117" s="32">
        <f t="shared" si="72"/>
        <v>364.1574074074074</v>
      </c>
      <c r="AJ117" s="50">
        <v>0</v>
      </c>
      <c r="AK117" s="32">
        <f t="shared" si="73"/>
        <v>0</v>
      </c>
      <c r="AL117" s="32">
        <v>0</v>
      </c>
      <c r="AM117" s="32">
        <f t="shared" si="74"/>
        <v>0</v>
      </c>
      <c r="AN117" s="50">
        <v>0</v>
      </c>
      <c r="AO117" s="32">
        <f t="shared" si="75"/>
        <v>0</v>
      </c>
      <c r="AP117" s="32">
        <v>0</v>
      </c>
      <c r="AQ117" s="32">
        <f t="shared" si="76"/>
        <v>0</v>
      </c>
      <c r="AR117" s="57">
        <f t="shared" si="101"/>
        <v>680113</v>
      </c>
      <c r="AS117" s="32">
        <f t="shared" si="77"/>
        <v>1574.335648148148</v>
      </c>
    </row>
    <row r="118" spans="1:45" s="29" customFormat="1" ht="12.75">
      <c r="A118" s="20">
        <v>395004</v>
      </c>
      <c r="B118" s="31" t="s">
        <v>121</v>
      </c>
      <c r="C118" s="44">
        <v>510</v>
      </c>
      <c r="D118" s="32">
        <v>27470</v>
      </c>
      <c r="E118" s="32">
        <f t="shared" si="59"/>
        <v>53.86274509803921</v>
      </c>
      <c r="F118" s="32">
        <v>273908</v>
      </c>
      <c r="G118" s="32">
        <f t="shared" si="60"/>
        <v>537.0745098039216</v>
      </c>
      <c r="H118" s="50">
        <v>26920</v>
      </c>
      <c r="I118" s="32">
        <f t="shared" si="61"/>
        <v>52.78431372549019</v>
      </c>
      <c r="J118" s="32">
        <v>0</v>
      </c>
      <c r="K118" s="32">
        <f t="shared" si="62"/>
        <v>0</v>
      </c>
      <c r="L118" s="50">
        <v>0</v>
      </c>
      <c r="M118" s="32">
        <f t="shared" si="78"/>
        <v>0</v>
      </c>
      <c r="N118" s="32">
        <v>6290</v>
      </c>
      <c r="O118" s="32">
        <f t="shared" si="63"/>
        <v>12.333333333333334</v>
      </c>
      <c r="P118" s="50">
        <v>0</v>
      </c>
      <c r="Q118" s="32">
        <f t="shared" si="64"/>
        <v>0</v>
      </c>
      <c r="R118" s="32">
        <v>0</v>
      </c>
      <c r="S118" s="32">
        <f t="shared" si="65"/>
        <v>0</v>
      </c>
      <c r="T118" s="50">
        <v>25497</v>
      </c>
      <c r="U118" s="32">
        <f t="shared" si="66"/>
        <v>49.99411764705882</v>
      </c>
      <c r="V118" s="32">
        <v>3306</v>
      </c>
      <c r="W118" s="32">
        <f t="shared" si="48"/>
        <v>6.482352941176471</v>
      </c>
      <c r="X118" s="50">
        <v>1755</v>
      </c>
      <c r="Y118" s="32">
        <f t="shared" si="67"/>
        <v>3.4411764705882355</v>
      </c>
      <c r="Z118" s="32">
        <v>0</v>
      </c>
      <c r="AA118" s="32">
        <f t="shared" si="68"/>
        <v>0</v>
      </c>
      <c r="AB118" s="50">
        <v>0</v>
      </c>
      <c r="AC118" s="32">
        <f t="shared" si="69"/>
        <v>0</v>
      </c>
      <c r="AD118" s="32">
        <v>229332</v>
      </c>
      <c r="AE118" s="32">
        <f t="shared" si="70"/>
        <v>449.67058823529413</v>
      </c>
      <c r="AF118" s="50">
        <v>0</v>
      </c>
      <c r="AG118" s="32">
        <f t="shared" si="71"/>
        <v>0</v>
      </c>
      <c r="AH118" s="32">
        <v>125338</v>
      </c>
      <c r="AI118" s="32">
        <f t="shared" si="72"/>
        <v>245.76078431372548</v>
      </c>
      <c r="AJ118" s="50">
        <v>0</v>
      </c>
      <c r="AK118" s="32">
        <f t="shared" si="73"/>
        <v>0</v>
      </c>
      <c r="AL118" s="32">
        <v>0</v>
      </c>
      <c r="AM118" s="32">
        <f t="shared" si="74"/>
        <v>0</v>
      </c>
      <c r="AN118" s="50">
        <v>0</v>
      </c>
      <c r="AO118" s="32">
        <f t="shared" si="75"/>
        <v>0</v>
      </c>
      <c r="AP118" s="32">
        <v>0</v>
      </c>
      <c r="AQ118" s="32">
        <f t="shared" si="76"/>
        <v>0</v>
      </c>
      <c r="AR118" s="57">
        <f t="shared" si="101"/>
        <v>719816</v>
      </c>
      <c r="AS118" s="32">
        <f t="shared" si="77"/>
        <v>1411.4039215686275</v>
      </c>
    </row>
    <row r="119" spans="1:45" s="29" customFormat="1" ht="12.75">
      <c r="A119" s="20">
        <v>395005</v>
      </c>
      <c r="B119" s="31" t="s">
        <v>122</v>
      </c>
      <c r="C119" s="44">
        <v>854</v>
      </c>
      <c r="D119" s="32">
        <v>83011</v>
      </c>
      <c r="E119" s="32">
        <f t="shared" si="59"/>
        <v>97.20257611241217</v>
      </c>
      <c r="F119" s="32">
        <v>461031</v>
      </c>
      <c r="G119" s="32">
        <f t="shared" si="60"/>
        <v>539.8489461358314</v>
      </c>
      <c r="H119" s="50">
        <v>51054</v>
      </c>
      <c r="I119" s="32">
        <f t="shared" si="61"/>
        <v>59.78220140515222</v>
      </c>
      <c r="J119" s="32">
        <v>0</v>
      </c>
      <c r="K119" s="32">
        <f t="shared" si="62"/>
        <v>0</v>
      </c>
      <c r="L119" s="50">
        <v>0</v>
      </c>
      <c r="M119" s="32">
        <f t="shared" si="78"/>
        <v>0</v>
      </c>
      <c r="N119" s="32">
        <v>11293</v>
      </c>
      <c r="O119" s="32">
        <f t="shared" si="63"/>
        <v>13.223653395784543</v>
      </c>
      <c r="P119" s="50">
        <v>0</v>
      </c>
      <c r="Q119" s="32">
        <f t="shared" si="64"/>
        <v>0</v>
      </c>
      <c r="R119" s="32">
        <v>0</v>
      </c>
      <c r="S119" s="32">
        <f t="shared" si="65"/>
        <v>0</v>
      </c>
      <c r="T119" s="50">
        <v>35377</v>
      </c>
      <c r="U119" s="32">
        <f t="shared" si="66"/>
        <v>41.42505854800937</v>
      </c>
      <c r="V119" s="32">
        <v>3699</v>
      </c>
      <c r="W119" s="32">
        <f t="shared" si="48"/>
        <v>4.331381733021077</v>
      </c>
      <c r="X119" s="50">
        <v>2819</v>
      </c>
      <c r="Y119" s="32">
        <f t="shared" si="67"/>
        <v>3.300936768149883</v>
      </c>
      <c r="Z119" s="32">
        <v>0</v>
      </c>
      <c r="AA119" s="32">
        <f t="shared" si="68"/>
        <v>0</v>
      </c>
      <c r="AB119" s="50">
        <v>0</v>
      </c>
      <c r="AC119" s="32">
        <f t="shared" si="69"/>
        <v>0</v>
      </c>
      <c r="AD119" s="32">
        <v>191157</v>
      </c>
      <c r="AE119" s="32">
        <f t="shared" si="70"/>
        <v>223.83723653395785</v>
      </c>
      <c r="AF119" s="50">
        <v>0</v>
      </c>
      <c r="AG119" s="32">
        <f t="shared" si="71"/>
        <v>0</v>
      </c>
      <c r="AH119" s="32">
        <v>115706</v>
      </c>
      <c r="AI119" s="32">
        <f t="shared" si="72"/>
        <v>135.4871194379391</v>
      </c>
      <c r="AJ119" s="50">
        <v>0</v>
      </c>
      <c r="AK119" s="32">
        <f t="shared" si="73"/>
        <v>0</v>
      </c>
      <c r="AL119" s="32">
        <v>0</v>
      </c>
      <c r="AM119" s="32">
        <f t="shared" si="74"/>
        <v>0</v>
      </c>
      <c r="AN119" s="50">
        <v>0</v>
      </c>
      <c r="AO119" s="32">
        <f t="shared" si="75"/>
        <v>0</v>
      </c>
      <c r="AP119" s="32">
        <v>0</v>
      </c>
      <c r="AQ119" s="32">
        <f t="shared" si="76"/>
        <v>0</v>
      </c>
      <c r="AR119" s="57">
        <f t="shared" si="101"/>
        <v>955147</v>
      </c>
      <c r="AS119" s="32">
        <f t="shared" si="77"/>
        <v>1118.4391100702576</v>
      </c>
    </row>
    <row r="120" spans="1:45" s="29" customFormat="1" ht="12.75">
      <c r="A120" s="21">
        <v>395006</v>
      </c>
      <c r="B120" s="46" t="s">
        <v>123</v>
      </c>
      <c r="C120" s="40">
        <v>416</v>
      </c>
      <c r="D120" s="30">
        <v>28078</v>
      </c>
      <c r="E120" s="30">
        <f t="shared" si="59"/>
        <v>67.4951923076923</v>
      </c>
      <c r="F120" s="30">
        <v>243759</v>
      </c>
      <c r="G120" s="30">
        <f t="shared" si="60"/>
        <v>585.9591346153846</v>
      </c>
      <c r="H120" s="51">
        <v>24836</v>
      </c>
      <c r="I120" s="30">
        <f t="shared" si="61"/>
        <v>59.70192307692308</v>
      </c>
      <c r="J120" s="30">
        <v>0</v>
      </c>
      <c r="K120" s="30">
        <f t="shared" si="62"/>
        <v>0</v>
      </c>
      <c r="L120" s="51">
        <v>0</v>
      </c>
      <c r="M120" s="30">
        <f t="shared" si="78"/>
        <v>0</v>
      </c>
      <c r="N120" s="30">
        <v>5987</v>
      </c>
      <c r="O120" s="30">
        <f t="shared" si="63"/>
        <v>14.391826923076923</v>
      </c>
      <c r="P120" s="51">
        <v>0</v>
      </c>
      <c r="Q120" s="30">
        <f t="shared" si="64"/>
        <v>0</v>
      </c>
      <c r="R120" s="30">
        <v>0</v>
      </c>
      <c r="S120" s="30">
        <f t="shared" si="65"/>
        <v>0</v>
      </c>
      <c r="T120" s="51">
        <v>21582</v>
      </c>
      <c r="U120" s="30">
        <f t="shared" si="66"/>
        <v>51.87980769230769</v>
      </c>
      <c r="V120" s="30">
        <v>3136</v>
      </c>
      <c r="W120" s="30">
        <f t="shared" si="48"/>
        <v>7.538461538461538</v>
      </c>
      <c r="X120" s="51">
        <v>4318</v>
      </c>
      <c r="Y120" s="30">
        <f t="shared" si="67"/>
        <v>10.379807692307692</v>
      </c>
      <c r="Z120" s="30">
        <v>0</v>
      </c>
      <c r="AA120" s="30">
        <f t="shared" si="68"/>
        <v>0</v>
      </c>
      <c r="AB120" s="51">
        <v>0</v>
      </c>
      <c r="AC120" s="30">
        <f t="shared" si="69"/>
        <v>0</v>
      </c>
      <c r="AD120" s="30">
        <v>197550</v>
      </c>
      <c r="AE120" s="30">
        <f t="shared" si="70"/>
        <v>474.8798076923077</v>
      </c>
      <c r="AF120" s="51">
        <v>0</v>
      </c>
      <c r="AG120" s="30">
        <f t="shared" si="71"/>
        <v>0</v>
      </c>
      <c r="AH120" s="30">
        <v>115234</v>
      </c>
      <c r="AI120" s="30">
        <f t="shared" si="72"/>
        <v>277.0048076923077</v>
      </c>
      <c r="AJ120" s="51">
        <v>0</v>
      </c>
      <c r="AK120" s="30">
        <f t="shared" si="73"/>
        <v>0</v>
      </c>
      <c r="AL120" s="30">
        <v>0</v>
      </c>
      <c r="AM120" s="30">
        <f t="shared" si="74"/>
        <v>0</v>
      </c>
      <c r="AN120" s="51">
        <v>0</v>
      </c>
      <c r="AO120" s="30">
        <f t="shared" si="75"/>
        <v>0</v>
      </c>
      <c r="AP120" s="30">
        <v>0</v>
      </c>
      <c r="AQ120" s="30">
        <f t="shared" si="76"/>
        <v>0</v>
      </c>
      <c r="AR120" s="58">
        <f t="shared" si="101"/>
        <v>644480</v>
      </c>
      <c r="AS120" s="30">
        <f t="shared" si="77"/>
        <v>1549.2307692307693</v>
      </c>
    </row>
    <row r="121" spans="1:45" ht="12.75">
      <c r="A121" s="45">
        <v>395007</v>
      </c>
      <c r="B121" s="45" t="s">
        <v>137</v>
      </c>
      <c r="C121" s="42">
        <v>266</v>
      </c>
      <c r="D121" s="36">
        <v>27470</v>
      </c>
      <c r="E121" s="36">
        <f t="shared" si="59"/>
        <v>103.27067669172932</v>
      </c>
      <c r="F121" s="36">
        <v>251139</v>
      </c>
      <c r="G121" s="36">
        <f t="shared" si="60"/>
        <v>944.1315789473684</v>
      </c>
      <c r="H121" s="49">
        <v>14251</v>
      </c>
      <c r="I121" s="36">
        <f t="shared" si="61"/>
        <v>53.57518796992481</v>
      </c>
      <c r="J121" s="36">
        <v>0</v>
      </c>
      <c r="K121" s="36">
        <f t="shared" si="62"/>
        <v>0</v>
      </c>
      <c r="L121" s="49">
        <v>0</v>
      </c>
      <c r="M121" s="36">
        <f t="shared" si="78"/>
        <v>0</v>
      </c>
      <c r="N121" s="36">
        <v>3219</v>
      </c>
      <c r="O121" s="36">
        <f t="shared" si="63"/>
        <v>12.101503759398497</v>
      </c>
      <c r="P121" s="49">
        <v>0</v>
      </c>
      <c r="Q121" s="36">
        <f t="shared" si="64"/>
        <v>0</v>
      </c>
      <c r="R121" s="36">
        <v>0</v>
      </c>
      <c r="S121" s="36">
        <f t="shared" si="65"/>
        <v>0</v>
      </c>
      <c r="T121" s="49">
        <v>25737</v>
      </c>
      <c r="U121" s="36">
        <f t="shared" si="66"/>
        <v>96.75563909774436</v>
      </c>
      <c r="V121" s="36">
        <v>23056</v>
      </c>
      <c r="W121" s="36">
        <f t="shared" si="48"/>
        <v>86.67669172932331</v>
      </c>
      <c r="X121" s="49">
        <v>1190</v>
      </c>
      <c r="Y121" s="36">
        <f t="shared" si="67"/>
        <v>4.473684210526316</v>
      </c>
      <c r="Z121" s="36">
        <v>0</v>
      </c>
      <c r="AA121" s="36">
        <f t="shared" si="68"/>
        <v>0</v>
      </c>
      <c r="AB121" s="49">
        <v>0</v>
      </c>
      <c r="AC121" s="36">
        <f t="shared" si="69"/>
        <v>0</v>
      </c>
      <c r="AD121" s="36">
        <v>85423</v>
      </c>
      <c r="AE121" s="36">
        <f t="shared" si="70"/>
        <v>321.1390977443609</v>
      </c>
      <c r="AF121" s="49">
        <v>0</v>
      </c>
      <c r="AG121" s="36">
        <f t="shared" si="71"/>
        <v>0</v>
      </c>
      <c r="AH121" s="36">
        <v>63004</v>
      </c>
      <c r="AI121" s="36">
        <f t="shared" si="72"/>
        <v>236.85714285714286</v>
      </c>
      <c r="AJ121" s="49">
        <v>0</v>
      </c>
      <c r="AK121" s="36">
        <f t="shared" si="73"/>
        <v>0</v>
      </c>
      <c r="AL121" s="36">
        <v>0</v>
      </c>
      <c r="AM121" s="36">
        <f t="shared" si="74"/>
        <v>0</v>
      </c>
      <c r="AN121" s="49">
        <v>0</v>
      </c>
      <c r="AO121" s="36">
        <f t="shared" si="75"/>
        <v>0</v>
      </c>
      <c r="AP121" s="36">
        <v>0</v>
      </c>
      <c r="AQ121" s="36">
        <f t="shared" si="76"/>
        <v>0</v>
      </c>
      <c r="AR121" s="56">
        <f t="shared" si="101"/>
        <v>494489</v>
      </c>
      <c r="AS121" s="36">
        <f t="shared" si="77"/>
        <v>1858.9812030075188</v>
      </c>
    </row>
    <row r="122" spans="1:45" s="29" customFormat="1" ht="12.75">
      <c r="A122" s="20">
        <v>397001</v>
      </c>
      <c r="B122" s="31" t="s">
        <v>124</v>
      </c>
      <c r="C122" s="44">
        <v>312</v>
      </c>
      <c r="D122" s="32">
        <v>0</v>
      </c>
      <c r="E122" s="32">
        <f t="shared" si="59"/>
        <v>0</v>
      </c>
      <c r="F122" s="32">
        <v>0</v>
      </c>
      <c r="G122" s="32">
        <f t="shared" si="60"/>
        <v>0</v>
      </c>
      <c r="H122" s="50">
        <v>24001</v>
      </c>
      <c r="I122" s="32">
        <f t="shared" si="61"/>
        <v>76.92628205128206</v>
      </c>
      <c r="J122" s="32">
        <v>0</v>
      </c>
      <c r="K122" s="32">
        <f t="shared" si="62"/>
        <v>0</v>
      </c>
      <c r="L122" s="50">
        <v>0</v>
      </c>
      <c r="M122" s="32">
        <f t="shared" si="78"/>
        <v>0</v>
      </c>
      <c r="N122" s="32">
        <v>0</v>
      </c>
      <c r="O122" s="32">
        <f t="shared" si="63"/>
        <v>0</v>
      </c>
      <c r="P122" s="50">
        <v>0</v>
      </c>
      <c r="Q122" s="32">
        <f t="shared" si="64"/>
        <v>0</v>
      </c>
      <c r="R122" s="32">
        <v>0</v>
      </c>
      <c r="S122" s="32">
        <f t="shared" si="65"/>
        <v>0</v>
      </c>
      <c r="T122" s="50">
        <v>10815</v>
      </c>
      <c r="U122" s="32">
        <f t="shared" si="66"/>
        <v>34.66346153846154</v>
      </c>
      <c r="V122" s="32">
        <v>6385</v>
      </c>
      <c r="W122" s="32">
        <f t="shared" si="48"/>
        <v>20.46474358974359</v>
      </c>
      <c r="X122" s="50">
        <v>0</v>
      </c>
      <c r="Y122" s="32">
        <f t="shared" si="67"/>
        <v>0</v>
      </c>
      <c r="Z122" s="32">
        <v>0</v>
      </c>
      <c r="AA122" s="32">
        <f t="shared" si="68"/>
        <v>0</v>
      </c>
      <c r="AB122" s="50">
        <v>0</v>
      </c>
      <c r="AC122" s="32">
        <f t="shared" si="69"/>
        <v>0</v>
      </c>
      <c r="AD122" s="32">
        <v>0</v>
      </c>
      <c r="AE122" s="32">
        <f t="shared" si="70"/>
        <v>0</v>
      </c>
      <c r="AF122" s="50">
        <v>0</v>
      </c>
      <c r="AG122" s="32">
        <f t="shared" si="71"/>
        <v>0</v>
      </c>
      <c r="AH122" s="32">
        <v>5339</v>
      </c>
      <c r="AI122" s="32">
        <f t="shared" si="72"/>
        <v>17.112179487179485</v>
      </c>
      <c r="AJ122" s="50">
        <v>0</v>
      </c>
      <c r="AK122" s="32">
        <f t="shared" si="73"/>
        <v>0</v>
      </c>
      <c r="AL122" s="32">
        <v>0</v>
      </c>
      <c r="AM122" s="32">
        <f t="shared" si="74"/>
        <v>0</v>
      </c>
      <c r="AN122" s="50">
        <v>0</v>
      </c>
      <c r="AO122" s="32">
        <f t="shared" si="75"/>
        <v>0</v>
      </c>
      <c r="AP122" s="32">
        <v>0</v>
      </c>
      <c r="AQ122" s="32">
        <f t="shared" si="76"/>
        <v>0</v>
      </c>
      <c r="AR122" s="57">
        <f t="shared" si="101"/>
        <v>46540</v>
      </c>
      <c r="AS122" s="32">
        <f t="shared" si="77"/>
        <v>149.16666666666666</v>
      </c>
    </row>
    <row r="123" spans="1:45" s="29" customFormat="1" ht="12.75">
      <c r="A123" s="20">
        <v>398001</v>
      </c>
      <c r="B123" s="31" t="s">
        <v>125</v>
      </c>
      <c r="C123" s="44">
        <v>254</v>
      </c>
      <c r="D123" s="32">
        <v>0</v>
      </c>
      <c r="E123" s="32">
        <f t="shared" si="59"/>
        <v>0</v>
      </c>
      <c r="F123" s="32">
        <v>227436</v>
      </c>
      <c r="G123" s="32">
        <f t="shared" si="60"/>
        <v>895.4173228346457</v>
      </c>
      <c r="H123" s="50">
        <v>7523</v>
      </c>
      <c r="I123" s="32">
        <f t="shared" si="61"/>
        <v>29.618110236220474</v>
      </c>
      <c r="J123" s="32">
        <v>5673</v>
      </c>
      <c r="K123" s="32">
        <f t="shared" si="62"/>
        <v>22.334645669291337</v>
      </c>
      <c r="L123" s="50">
        <v>0</v>
      </c>
      <c r="M123" s="32">
        <f t="shared" si="78"/>
        <v>0</v>
      </c>
      <c r="N123" s="32">
        <v>1307</v>
      </c>
      <c r="O123" s="32">
        <f t="shared" si="63"/>
        <v>5.145669291338582</v>
      </c>
      <c r="P123" s="50">
        <v>0</v>
      </c>
      <c r="Q123" s="32">
        <f t="shared" si="64"/>
        <v>0</v>
      </c>
      <c r="R123" s="32">
        <v>0</v>
      </c>
      <c r="S123" s="32">
        <f t="shared" si="65"/>
        <v>0</v>
      </c>
      <c r="T123" s="50">
        <v>5514</v>
      </c>
      <c r="U123" s="32">
        <f t="shared" si="66"/>
        <v>21.708661417322833</v>
      </c>
      <c r="V123" s="32">
        <v>0</v>
      </c>
      <c r="W123" s="32">
        <f t="shared" si="48"/>
        <v>0</v>
      </c>
      <c r="X123" s="50">
        <v>0</v>
      </c>
      <c r="Y123" s="32">
        <f t="shared" si="67"/>
        <v>0</v>
      </c>
      <c r="Z123" s="32">
        <v>0</v>
      </c>
      <c r="AA123" s="32">
        <f t="shared" si="68"/>
        <v>0</v>
      </c>
      <c r="AB123" s="50">
        <v>0</v>
      </c>
      <c r="AC123" s="32">
        <f t="shared" si="69"/>
        <v>0</v>
      </c>
      <c r="AD123" s="32">
        <v>174556</v>
      </c>
      <c r="AE123" s="32">
        <f t="shared" si="70"/>
        <v>687.2283464566929</v>
      </c>
      <c r="AF123" s="50">
        <v>0</v>
      </c>
      <c r="AG123" s="32">
        <f t="shared" si="71"/>
        <v>0</v>
      </c>
      <c r="AH123" s="32">
        <v>25301</v>
      </c>
      <c r="AI123" s="32">
        <f t="shared" si="72"/>
        <v>99.61023622047244</v>
      </c>
      <c r="AJ123" s="50">
        <v>0</v>
      </c>
      <c r="AK123" s="32">
        <f t="shared" si="73"/>
        <v>0</v>
      </c>
      <c r="AL123" s="32">
        <v>0</v>
      </c>
      <c r="AM123" s="32">
        <f t="shared" si="74"/>
        <v>0</v>
      </c>
      <c r="AN123" s="50">
        <v>0</v>
      </c>
      <c r="AO123" s="32">
        <f t="shared" si="75"/>
        <v>0</v>
      </c>
      <c r="AP123" s="32">
        <v>0</v>
      </c>
      <c r="AQ123" s="32">
        <f t="shared" si="76"/>
        <v>0</v>
      </c>
      <c r="AR123" s="57">
        <f t="shared" si="101"/>
        <v>447310</v>
      </c>
      <c r="AS123" s="32">
        <f t="shared" si="77"/>
        <v>1761.0629921259842</v>
      </c>
    </row>
    <row r="124" spans="1:45" s="29" customFormat="1" ht="12.75">
      <c r="A124" s="21">
        <v>398002</v>
      </c>
      <c r="B124" s="46" t="s">
        <v>126</v>
      </c>
      <c r="C124" s="40">
        <v>465</v>
      </c>
      <c r="D124" s="30">
        <v>0</v>
      </c>
      <c r="E124" s="30">
        <f t="shared" si="59"/>
        <v>0</v>
      </c>
      <c r="F124" s="30">
        <v>102297</v>
      </c>
      <c r="G124" s="30">
        <f t="shared" si="60"/>
        <v>219.99354838709678</v>
      </c>
      <c r="H124" s="51">
        <v>12289</v>
      </c>
      <c r="I124" s="30">
        <f t="shared" si="61"/>
        <v>26.427956989247313</v>
      </c>
      <c r="J124" s="30">
        <v>8370</v>
      </c>
      <c r="K124" s="30">
        <f t="shared" si="62"/>
        <v>18</v>
      </c>
      <c r="L124" s="51">
        <v>0</v>
      </c>
      <c r="M124" s="30">
        <f t="shared" si="78"/>
        <v>0</v>
      </c>
      <c r="N124" s="30">
        <v>2490</v>
      </c>
      <c r="O124" s="30">
        <f t="shared" si="63"/>
        <v>5.354838709677419</v>
      </c>
      <c r="P124" s="51">
        <v>0</v>
      </c>
      <c r="Q124" s="30">
        <f t="shared" si="64"/>
        <v>0</v>
      </c>
      <c r="R124" s="30">
        <v>0</v>
      </c>
      <c r="S124" s="30">
        <f t="shared" si="65"/>
        <v>0</v>
      </c>
      <c r="T124" s="51">
        <v>1068</v>
      </c>
      <c r="U124" s="30">
        <f t="shared" si="66"/>
        <v>2.296774193548387</v>
      </c>
      <c r="V124" s="30">
        <v>0</v>
      </c>
      <c r="W124" s="30">
        <f t="shared" si="48"/>
        <v>0</v>
      </c>
      <c r="X124" s="51">
        <v>0</v>
      </c>
      <c r="Y124" s="30">
        <f t="shared" si="67"/>
        <v>0</v>
      </c>
      <c r="Z124" s="30">
        <v>0</v>
      </c>
      <c r="AA124" s="30">
        <f t="shared" si="68"/>
        <v>0</v>
      </c>
      <c r="AB124" s="51">
        <v>0</v>
      </c>
      <c r="AC124" s="30">
        <f t="shared" si="69"/>
        <v>0</v>
      </c>
      <c r="AD124" s="30">
        <v>242084</v>
      </c>
      <c r="AE124" s="30">
        <f t="shared" si="70"/>
        <v>520.610752688172</v>
      </c>
      <c r="AF124" s="51">
        <v>0</v>
      </c>
      <c r="AG124" s="30">
        <f t="shared" si="71"/>
        <v>0</v>
      </c>
      <c r="AH124" s="30">
        <v>35335</v>
      </c>
      <c r="AI124" s="30">
        <f t="shared" si="72"/>
        <v>75.98924731182795</v>
      </c>
      <c r="AJ124" s="51">
        <v>0</v>
      </c>
      <c r="AK124" s="30">
        <f t="shared" si="73"/>
        <v>0</v>
      </c>
      <c r="AL124" s="30">
        <v>0</v>
      </c>
      <c r="AM124" s="30">
        <f t="shared" si="74"/>
        <v>0</v>
      </c>
      <c r="AN124" s="51">
        <v>0</v>
      </c>
      <c r="AO124" s="30">
        <f t="shared" si="75"/>
        <v>0</v>
      </c>
      <c r="AP124" s="30">
        <v>0</v>
      </c>
      <c r="AQ124" s="30">
        <f t="shared" si="76"/>
        <v>0</v>
      </c>
      <c r="AR124" s="58">
        <f t="shared" si="101"/>
        <v>403933</v>
      </c>
      <c r="AS124" s="30">
        <f t="shared" si="77"/>
        <v>868.6731182795698</v>
      </c>
    </row>
    <row r="125" spans="1:45" ht="12.75">
      <c r="A125" s="45">
        <v>398003</v>
      </c>
      <c r="B125" s="45" t="s">
        <v>138</v>
      </c>
      <c r="C125" s="42">
        <v>176</v>
      </c>
      <c r="D125" s="36">
        <v>0</v>
      </c>
      <c r="E125" s="36">
        <f t="shared" si="59"/>
        <v>0</v>
      </c>
      <c r="F125" s="36">
        <v>123357</v>
      </c>
      <c r="G125" s="36">
        <f t="shared" si="60"/>
        <v>700.8920454545455</v>
      </c>
      <c r="H125" s="49">
        <v>2529</v>
      </c>
      <c r="I125" s="36">
        <f t="shared" si="61"/>
        <v>14.369318181818182</v>
      </c>
      <c r="J125" s="36">
        <v>283</v>
      </c>
      <c r="K125" s="36">
        <f t="shared" si="62"/>
        <v>1.6079545454545454</v>
      </c>
      <c r="L125" s="49">
        <v>0</v>
      </c>
      <c r="M125" s="36">
        <f t="shared" si="78"/>
        <v>0</v>
      </c>
      <c r="N125" s="36">
        <v>436</v>
      </c>
      <c r="O125" s="36">
        <f t="shared" si="63"/>
        <v>2.477272727272727</v>
      </c>
      <c r="P125" s="49">
        <v>0</v>
      </c>
      <c r="Q125" s="36">
        <f t="shared" si="64"/>
        <v>0</v>
      </c>
      <c r="R125" s="36">
        <v>0</v>
      </c>
      <c r="S125" s="36">
        <f t="shared" si="65"/>
        <v>0</v>
      </c>
      <c r="T125" s="49">
        <v>3087</v>
      </c>
      <c r="U125" s="36">
        <f t="shared" si="66"/>
        <v>17.539772727272727</v>
      </c>
      <c r="V125" s="36">
        <v>0</v>
      </c>
      <c r="W125" s="36">
        <f t="shared" si="48"/>
        <v>0</v>
      </c>
      <c r="X125" s="49">
        <v>0</v>
      </c>
      <c r="Y125" s="36">
        <f t="shared" si="67"/>
        <v>0</v>
      </c>
      <c r="Z125" s="36">
        <v>0</v>
      </c>
      <c r="AA125" s="36">
        <f t="shared" si="68"/>
        <v>0</v>
      </c>
      <c r="AB125" s="49">
        <v>0</v>
      </c>
      <c r="AC125" s="36">
        <f t="shared" si="69"/>
        <v>0</v>
      </c>
      <c r="AD125" s="36">
        <v>92133</v>
      </c>
      <c r="AE125" s="36">
        <f t="shared" si="70"/>
        <v>523.4829545454545</v>
      </c>
      <c r="AF125" s="49">
        <v>0</v>
      </c>
      <c r="AG125" s="36">
        <f t="shared" si="71"/>
        <v>0</v>
      </c>
      <c r="AH125" s="36">
        <v>11853</v>
      </c>
      <c r="AI125" s="36">
        <f t="shared" si="72"/>
        <v>67.3465909090909</v>
      </c>
      <c r="AJ125" s="49">
        <v>0</v>
      </c>
      <c r="AK125" s="36">
        <f t="shared" si="73"/>
        <v>0</v>
      </c>
      <c r="AL125" s="36">
        <v>0</v>
      </c>
      <c r="AM125" s="36">
        <f t="shared" si="74"/>
        <v>0</v>
      </c>
      <c r="AN125" s="49">
        <v>0</v>
      </c>
      <c r="AO125" s="36">
        <f t="shared" si="75"/>
        <v>0</v>
      </c>
      <c r="AP125" s="36">
        <v>0</v>
      </c>
      <c r="AQ125" s="36">
        <f t="shared" si="76"/>
        <v>0</v>
      </c>
      <c r="AR125" s="56">
        <f t="shared" si="101"/>
        <v>233678</v>
      </c>
      <c r="AS125" s="36">
        <f t="shared" si="77"/>
        <v>1327.715909090909</v>
      </c>
    </row>
    <row r="126" spans="1:45" ht="12.75">
      <c r="A126" s="20">
        <v>398004</v>
      </c>
      <c r="B126" s="31" t="s">
        <v>153</v>
      </c>
      <c r="C126" s="44">
        <v>95</v>
      </c>
      <c r="D126" s="32">
        <v>0</v>
      </c>
      <c r="E126" s="32">
        <f>D126/$C126</f>
        <v>0</v>
      </c>
      <c r="F126" s="32">
        <v>66921</v>
      </c>
      <c r="G126" s="32">
        <f>F126/$C126</f>
        <v>704.4315789473684</v>
      </c>
      <c r="H126" s="50">
        <v>2505</v>
      </c>
      <c r="I126" s="32">
        <f>H126/$C126</f>
        <v>26.36842105263158</v>
      </c>
      <c r="J126" s="32">
        <v>622</v>
      </c>
      <c r="K126" s="32">
        <f>J126/$C126</f>
        <v>6.5473684210526315</v>
      </c>
      <c r="L126" s="50">
        <v>0</v>
      </c>
      <c r="M126" s="32">
        <f>L126/$C126</f>
        <v>0</v>
      </c>
      <c r="N126" s="32">
        <v>444</v>
      </c>
      <c r="O126" s="32">
        <f>N126/$C126</f>
        <v>4.673684210526316</v>
      </c>
      <c r="P126" s="50">
        <v>0</v>
      </c>
      <c r="Q126" s="32">
        <f>P126/$C126</f>
        <v>0</v>
      </c>
      <c r="R126" s="32">
        <v>0</v>
      </c>
      <c r="S126" s="32">
        <f>R126/$C126</f>
        <v>0</v>
      </c>
      <c r="T126" s="50">
        <v>1073</v>
      </c>
      <c r="U126" s="32">
        <f>T126/$C126</f>
        <v>11.294736842105262</v>
      </c>
      <c r="V126" s="32">
        <v>0</v>
      </c>
      <c r="W126" s="32">
        <f>V126/$C126</f>
        <v>0</v>
      </c>
      <c r="X126" s="50">
        <v>0</v>
      </c>
      <c r="Y126" s="32">
        <f>X126/$C126</f>
        <v>0</v>
      </c>
      <c r="Z126" s="32">
        <v>0</v>
      </c>
      <c r="AA126" s="32">
        <f>Z126/$C126</f>
        <v>0</v>
      </c>
      <c r="AB126" s="50">
        <v>0</v>
      </c>
      <c r="AC126" s="32">
        <f>AB126/$C126</f>
        <v>0</v>
      </c>
      <c r="AD126" s="32">
        <v>56741</v>
      </c>
      <c r="AE126" s="32">
        <f>AD126/$C126</f>
        <v>597.2736842105263</v>
      </c>
      <c r="AF126" s="50">
        <v>0</v>
      </c>
      <c r="AG126" s="32">
        <f>AF126/$C126</f>
        <v>0</v>
      </c>
      <c r="AH126" s="32">
        <v>23338</v>
      </c>
      <c r="AI126" s="32">
        <f>AH126/$C126</f>
        <v>245.66315789473686</v>
      </c>
      <c r="AJ126" s="50">
        <v>0</v>
      </c>
      <c r="AK126" s="32">
        <f>AJ126/$C126</f>
        <v>0</v>
      </c>
      <c r="AL126" s="32">
        <v>0</v>
      </c>
      <c r="AM126" s="32">
        <f>AL126/$C126</f>
        <v>0</v>
      </c>
      <c r="AN126" s="50">
        <v>0</v>
      </c>
      <c r="AO126" s="32">
        <f>AN126/$C126</f>
        <v>0</v>
      </c>
      <c r="AP126" s="32">
        <v>0</v>
      </c>
      <c r="AQ126" s="32">
        <f>AP126/$C126</f>
        <v>0</v>
      </c>
      <c r="AR126" s="57">
        <f t="shared" si="101"/>
        <v>151644</v>
      </c>
      <c r="AS126" s="32">
        <f>AR126/$C126</f>
        <v>1596.2526315789473</v>
      </c>
    </row>
    <row r="127" spans="1:45" s="29" customFormat="1" ht="12.75">
      <c r="A127" s="20">
        <v>399001</v>
      </c>
      <c r="B127" s="31" t="s">
        <v>127</v>
      </c>
      <c r="C127" s="44">
        <v>402</v>
      </c>
      <c r="D127" s="32">
        <v>0</v>
      </c>
      <c r="E127" s="32">
        <f t="shared" si="59"/>
        <v>0</v>
      </c>
      <c r="F127" s="32">
        <v>0</v>
      </c>
      <c r="G127" s="32">
        <f t="shared" si="60"/>
        <v>0</v>
      </c>
      <c r="H127" s="50">
        <v>0</v>
      </c>
      <c r="I127" s="32">
        <f t="shared" si="61"/>
        <v>0</v>
      </c>
      <c r="J127" s="32">
        <v>36933</v>
      </c>
      <c r="K127" s="32">
        <f t="shared" si="62"/>
        <v>91.8731343283582</v>
      </c>
      <c r="L127" s="50">
        <v>0</v>
      </c>
      <c r="M127" s="32">
        <f t="shared" si="78"/>
        <v>0</v>
      </c>
      <c r="N127" s="32">
        <v>0</v>
      </c>
      <c r="O127" s="32">
        <f t="shared" si="63"/>
        <v>0</v>
      </c>
      <c r="P127" s="50">
        <v>0</v>
      </c>
      <c r="Q127" s="32">
        <f t="shared" si="64"/>
        <v>0</v>
      </c>
      <c r="R127" s="32">
        <v>0</v>
      </c>
      <c r="S127" s="32">
        <f t="shared" si="65"/>
        <v>0</v>
      </c>
      <c r="T127" s="50">
        <v>25035</v>
      </c>
      <c r="U127" s="32">
        <f t="shared" si="66"/>
        <v>62.276119402985074</v>
      </c>
      <c r="V127" s="32">
        <v>0</v>
      </c>
      <c r="W127" s="32">
        <f t="shared" si="48"/>
        <v>0</v>
      </c>
      <c r="X127" s="50">
        <v>0</v>
      </c>
      <c r="Y127" s="32">
        <f t="shared" si="67"/>
        <v>0</v>
      </c>
      <c r="Z127" s="32">
        <v>0</v>
      </c>
      <c r="AA127" s="32">
        <f t="shared" si="68"/>
        <v>0</v>
      </c>
      <c r="AB127" s="50">
        <v>0</v>
      </c>
      <c r="AC127" s="32">
        <f t="shared" si="69"/>
        <v>0</v>
      </c>
      <c r="AD127" s="32">
        <v>0</v>
      </c>
      <c r="AE127" s="32">
        <f t="shared" si="70"/>
        <v>0</v>
      </c>
      <c r="AF127" s="50">
        <v>0</v>
      </c>
      <c r="AG127" s="32">
        <f t="shared" si="71"/>
        <v>0</v>
      </c>
      <c r="AH127" s="32">
        <v>0</v>
      </c>
      <c r="AI127" s="32">
        <f t="shared" si="72"/>
        <v>0</v>
      </c>
      <c r="AJ127" s="50">
        <v>0</v>
      </c>
      <c r="AK127" s="32">
        <f t="shared" si="73"/>
        <v>0</v>
      </c>
      <c r="AL127" s="32">
        <v>256615</v>
      </c>
      <c r="AM127" s="32">
        <f t="shared" si="74"/>
        <v>638.3457711442786</v>
      </c>
      <c r="AN127" s="50">
        <v>0</v>
      </c>
      <c r="AO127" s="32">
        <f t="shared" si="75"/>
        <v>0</v>
      </c>
      <c r="AP127" s="32">
        <v>0</v>
      </c>
      <c r="AQ127" s="32">
        <f t="shared" si="76"/>
        <v>0</v>
      </c>
      <c r="AR127" s="57">
        <f t="shared" si="101"/>
        <v>318583</v>
      </c>
      <c r="AS127" s="32">
        <f t="shared" si="77"/>
        <v>792.4950248756219</v>
      </c>
    </row>
    <row r="128" spans="1:45" ht="12.75">
      <c r="A128" s="21">
        <v>399002</v>
      </c>
      <c r="B128" s="37" t="s">
        <v>139</v>
      </c>
      <c r="C128" s="43">
        <v>151</v>
      </c>
      <c r="D128" s="30">
        <v>0</v>
      </c>
      <c r="E128" s="30">
        <f t="shared" si="59"/>
        <v>0</v>
      </c>
      <c r="F128" s="30">
        <v>0</v>
      </c>
      <c r="G128" s="30">
        <f t="shared" si="60"/>
        <v>0</v>
      </c>
      <c r="H128" s="51">
        <v>26710</v>
      </c>
      <c r="I128" s="30">
        <f t="shared" si="61"/>
        <v>176.88741721854305</v>
      </c>
      <c r="J128" s="30">
        <v>0</v>
      </c>
      <c r="K128" s="30">
        <f t="shared" si="62"/>
        <v>0</v>
      </c>
      <c r="L128" s="51">
        <v>0</v>
      </c>
      <c r="M128" s="30">
        <f t="shared" si="78"/>
        <v>0</v>
      </c>
      <c r="N128" s="30">
        <v>0</v>
      </c>
      <c r="O128" s="30">
        <f t="shared" si="63"/>
        <v>0</v>
      </c>
      <c r="P128" s="51">
        <v>0</v>
      </c>
      <c r="Q128" s="30">
        <f t="shared" si="64"/>
        <v>0</v>
      </c>
      <c r="R128" s="30">
        <v>0</v>
      </c>
      <c r="S128" s="30">
        <f t="shared" si="65"/>
        <v>0</v>
      </c>
      <c r="T128" s="51">
        <v>17906</v>
      </c>
      <c r="U128" s="30">
        <f t="shared" si="66"/>
        <v>118.58278145695364</v>
      </c>
      <c r="V128" s="30">
        <v>0</v>
      </c>
      <c r="W128" s="30">
        <f t="shared" si="48"/>
        <v>0</v>
      </c>
      <c r="X128" s="51">
        <v>0</v>
      </c>
      <c r="Y128" s="30">
        <f t="shared" si="67"/>
        <v>0</v>
      </c>
      <c r="Z128" s="30">
        <v>0</v>
      </c>
      <c r="AA128" s="30">
        <f t="shared" si="68"/>
        <v>0</v>
      </c>
      <c r="AB128" s="51">
        <v>0</v>
      </c>
      <c r="AC128" s="30">
        <f t="shared" si="69"/>
        <v>0</v>
      </c>
      <c r="AD128" s="30">
        <v>102360</v>
      </c>
      <c r="AE128" s="30">
        <f t="shared" si="70"/>
        <v>677.8807947019867</v>
      </c>
      <c r="AF128" s="51">
        <v>0</v>
      </c>
      <c r="AG128" s="30">
        <f t="shared" si="71"/>
        <v>0</v>
      </c>
      <c r="AH128" s="30">
        <v>0</v>
      </c>
      <c r="AI128" s="30">
        <f t="shared" si="72"/>
        <v>0</v>
      </c>
      <c r="AJ128" s="51">
        <v>0</v>
      </c>
      <c r="AK128" s="30">
        <f t="shared" si="73"/>
        <v>0</v>
      </c>
      <c r="AL128" s="30">
        <v>0</v>
      </c>
      <c r="AM128" s="30">
        <f t="shared" si="74"/>
        <v>0</v>
      </c>
      <c r="AN128" s="51">
        <v>0</v>
      </c>
      <c r="AO128" s="30">
        <f t="shared" si="75"/>
        <v>0</v>
      </c>
      <c r="AP128" s="30">
        <v>0</v>
      </c>
      <c r="AQ128" s="30">
        <f t="shared" si="76"/>
        <v>0</v>
      </c>
      <c r="AR128" s="58">
        <f t="shared" si="101"/>
        <v>146976</v>
      </c>
      <c r="AS128" s="30">
        <f t="shared" si="77"/>
        <v>973.3509933774834</v>
      </c>
    </row>
    <row r="129" spans="1:45" ht="12.75">
      <c r="A129" s="18"/>
      <c r="B129" s="19" t="s">
        <v>156</v>
      </c>
      <c r="C129" s="41">
        <f>SUM(C91:C128)</f>
        <v>13909</v>
      </c>
      <c r="D129" s="35">
        <f>SUM(D91:D128)</f>
        <v>294786</v>
      </c>
      <c r="E129" s="35">
        <f t="shared" si="59"/>
        <v>21.193903228125674</v>
      </c>
      <c r="F129" s="35">
        <f>SUM(F91:F128)</f>
        <v>4741149</v>
      </c>
      <c r="G129" s="35">
        <f t="shared" si="60"/>
        <v>340.86914947156515</v>
      </c>
      <c r="H129" s="54">
        <f>SUM(H91:H128)</f>
        <v>550199</v>
      </c>
      <c r="I129" s="35">
        <f>H129/$C129</f>
        <v>39.55704939247969</v>
      </c>
      <c r="J129" s="35">
        <f>SUM(J91:J128)</f>
        <v>366329</v>
      </c>
      <c r="K129" s="35">
        <f t="shared" si="62"/>
        <v>26.337551225825006</v>
      </c>
      <c r="L129" s="54">
        <f>SUM(L91:L128)</f>
        <v>0</v>
      </c>
      <c r="M129" s="35">
        <f t="shared" si="78"/>
        <v>0</v>
      </c>
      <c r="N129" s="35">
        <f>SUM(N91:N128)</f>
        <v>78234</v>
      </c>
      <c r="O129" s="35">
        <f t="shared" si="63"/>
        <v>5.624703429434179</v>
      </c>
      <c r="P129" s="54">
        <f>SUM(P91:P128)</f>
        <v>0</v>
      </c>
      <c r="Q129" s="35">
        <f>P129/$C129</f>
        <v>0</v>
      </c>
      <c r="R129" s="35">
        <f>SUM(R91:R128)</f>
        <v>2888</v>
      </c>
      <c r="S129" s="35">
        <f t="shared" si="65"/>
        <v>0.20763534402185635</v>
      </c>
      <c r="T129" s="54">
        <f>SUM(T91:T128)</f>
        <v>710031</v>
      </c>
      <c r="U129" s="35">
        <f t="shared" si="66"/>
        <v>51.04831404126824</v>
      </c>
      <c r="V129" s="35">
        <f>SUM(V91:V128)</f>
        <v>459377</v>
      </c>
      <c r="W129" s="35">
        <f t="shared" si="48"/>
        <v>33.027320440002875</v>
      </c>
      <c r="X129" s="54">
        <f>SUM(X91:X128)</f>
        <v>85647</v>
      </c>
      <c r="Y129" s="35">
        <f t="shared" si="67"/>
        <v>6.1576676971744915</v>
      </c>
      <c r="Z129" s="35">
        <f>SUM(Z91:Z128)</f>
        <v>0</v>
      </c>
      <c r="AA129" s="35">
        <f t="shared" si="68"/>
        <v>0</v>
      </c>
      <c r="AB129" s="54">
        <f>SUM(AB91:AB128)</f>
        <v>13890</v>
      </c>
      <c r="AC129" s="35">
        <f t="shared" si="69"/>
        <v>0.9986339779998562</v>
      </c>
      <c r="AD129" s="35">
        <f>SUM(AD91:AD128)</f>
        <v>3357934</v>
      </c>
      <c r="AE129" s="35">
        <f t="shared" si="70"/>
        <v>241.42166942267596</v>
      </c>
      <c r="AF129" s="54">
        <f>SUM(AF91:AF128)</f>
        <v>0</v>
      </c>
      <c r="AG129" s="35">
        <f t="shared" si="71"/>
        <v>0</v>
      </c>
      <c r="AH129" s="35">
        <f>SUM(AH91:AH128)</f>
        <v>1513748</v>
      </c>
      <c r="AI129" s="35">
        <f t="shared" si="72"/>
        <v>108.8322668775613</v>
      </c>
      <c r="AJ129" s="54">
        <f>SUM(AJ91:AJ128)</f>
        <v>0</v>
      </c>
      <c r="AK129" s="35">
        <f t="shared" si="73"/>
        <v>0</v>
      </c>
      <c r="AL129" s="35">
        <f>SUM(AL91:AL128)</f>
        <v>257160</v>
      </c>
      <c r="AM129" s="35">
        <f t="shared" si="74"/>
        <v>18.4887482924725</v>
      </c>
      <c r="AN129" s="54">
        <f>SUM(AN91:AN128)</f>
        <v>0</v>
      </c>
      <c r="AO129" s="35">
        <f t="shared" si="75"/>
        <v>0</v>
      </c>
      <c r="AP129" s="35">
        <f>SUM(AP91:AP128)</f>
        <v>0</v>
      </c>
      <c r="AQ129" s="35">
        <f t="shared" si="76"/>
        <v>0</v>
      </c>
      <c r="AR129" s="61">
        <f>SUM(AR91:AR128)</f>
        <v>12431372</v>
      </c>
      <c r="AS129" s="35">
        <f t="shared" si="77"/>
        <v>893.7646128406068</v>
      </c>
    </row>
    <row r="130" spans="1:45" ht="12.75">
      <c r="A130" s="13"/>
      <c r="B130" s="14"/>
      <c r="C130" s="14"/>
      <c r="D130" s="14"/>
      <c r="E130" s="14"/>
      <c r="F130" s="14"/>
      <c r="G130" s="38"/>
      <c r="H130" s="14"/>
      <c r="I130" s="14"/>
      <c r="J130" s="14"/>
      <c r="K130" s="38"/>
      <c r="L130" s="14"/>
      <c r="M130" s="14"/>
      <c r="N130" s="14"/>
      <c r="O130" s="38"/>
      <c r="P130" s="14"/>
      <c r="Q130" s="14"/>
      <c r="R130" s="14"/>
      <c r="S130" s="38"/>
      <c r="T130" s="14"/>
      <c r="U130" s="14"/>
      <c r="V130" s="14"/>
      <c r="W130" s="38"/>
      <c r="X130" s="14"/>
      <c r="Y130" s="14"/>
      <c r="Z130" s="14"/>
      <c r="AA130" s="38"/>
      <c r="AB130" s="14"/>
      <c r="AC130" s="14"/>
      <c r="AD130" s="14"/>
      <c r="AE130" s="38"/>
      <c r="AF130" s="14"/>
      <c r="AG130" s="14"/>
      <c r="AH130" s="14"/>
      <c r="AI130" s="38"/>
      <c r="AJ130" s="14"/>
      <c r="AK130" s="14"/>
      <c r="AL130" s="14"/>
      <c r="AM130" s="38"/>
      <c r="AN130" s="14"/>
      <c r="AO130" s="14"/>
      <c r="AP130" s="14"/>
      <c r="AQ130" s="38"/>
      <c r="AR130" s="8"/>
      <c r="AS130" s="15"/>
    </row>
    <row r="131" spans="1:45" ht="13.5" thickBot="1">
      <c r="A131" s="22"/>
      <c r="B131" s="23" t="s">
        <v>128</v>
      </c>
      <c r="C131" s="41">
        <f>C129+C89+C78+C74</f>
        <v>683317</v>
      </c>
      <c r="D131" s="24">
        <f>D129+D89+D78+D74</f>
        <v>724083</v>
      </c>
      <c r="E131" s="24">
        <f>D131/$C131</f>
        <v>1.059658986970908</v>
      </c>
      <c r="F131" s="24">
        <f>F129+F89+F78+F74</f>
        <v>16417376</v>
      </c>
      <c r="G131" s="24">
        <f>F131/$C131</f>
        <v>24.02600257274442</v>
      </c>
      <c r="H131" s="55">
        <f>H129+H89+H78+H74</f>
        <v>24432338.84</v>
      </c>
      <c r="I131" s="24">
        <f>H131/$C131</f>
        <v>35.755496848461256</v>
      </c>
      <c r="J131" s="24">
        <f>J129+J89+J78+J74</f>
        <v>32215008</v>
      </c>
      <c r="K131" s="24">
        <f>J131/$C131</f>
        <v>47.14504102780993</v>
      </c>
      <c r="L131" s="55">
        <f>L129+L89+L78+L74</f>
        <v>7869568</v>
      </c>
      <c r="M131" s="24">
        <f>L131/$C131</f>
        <v>11.51671625321776</v>
      </c>
      <c r="N131" s="24">
        <f>N129+N89+N78+N74</f>
        <v>1578778</v>
      </c>
      <c r="O131" s="24">
        <f>N131/$C131</f>
        <v>2.310462054946679</v>
      </c>
      <c r="P131" s="55">
        <f>P129+P89+P78+P74</f>
        <v>452775</v>
      </c>
      <c r="Q131" s="24">
        <f>P131/$C131</f>
        <v>0.6626133990519774</v>
      </c>
      <c r="R131" s="24">
        <f>R129+R89+R78+R74</f>
        <v>135603</v>
      </c>
      <c r="S131" s="24">
        <f>R131/$C131</f>
        <v>0.19844815802914315</v>
      </c>
      <c r="T131" s="55">
        <f>T129+T89+T78+T74</f>
        <v>26209658.02</v>
      </c>
      <c r="U131" s="24">
        <f>T131/$C131</f>
        <v>38.3565139166741</v>
      </c>
      <c r="V131" s="24">
        <f>V129+V89+V78+V74</f>
        <v>2545247.3</v>
      </c>
      <c r="W131" s="24">
        <f>V131/$C131</f>
        <v>3.724841179130623</v>
      </c>
      <c r="X131" s="55">
        <f>X129+X89+X78+X74</f>
        <v>1696668.43</v>
      </c>
      <c r="Y131" s="24">
        <f>X131/$C131</f>
        <v>2.4829887592435136</v>
      </c>
      <c r="Z131" s="24">
        <f>Z129+Z89+Z78+Z74</f>
        <v>3397585</v>
      </c>
      <c r="AA131" s="24">
        <f>Z131/$C131</f>
        <v>4.972194457330931</v>
      </c>
      <c r="AB131" s="55">
        <f>AB129+AB89+AB78+AB74</f>
        <v>1215732</v>
      </c>
      <c r="AC131" s="24">
        <f>AB131/$C131</f>
        <v>1.7791625263238</v>
      </c>
      <c r="AD131" s="24">
        <f>AD129+AD89+AD78+AD74</f>
        <v>11833974.66</v>
      </c>
      <c r="AE131" s="24">
        <f>AD131/$C131</f>
        <v>17.318425650174078</v>
      </c>
      <c r="AF131" s="55">
        <f>AF129+AF89+AF78+AF74</f>
        <v>308596</v>
      </c>
      <c r="AG131" s="24">
        <f>AF131/$C131</f>
        <v>0.4516146971317851</v>
      </c>
      <c r="AH131" s="24">
        <f>AH129+AH89+AH78+AH74</f>
        <v>35273703.19</v>
      </c>
      <c r="AI131" s="24">
        <f>AH131/$C131</f>
        <v>51.621287323453096</v>
      </c>
      <c r="AJ131" s="55">
        <f>AJ129+AJ89+AJ78+AJ74</f>
        <v>27090039</v>
      </c>
      <c r="AK131" s="24">
        <f>AJ131/$C131</f>
        <v>39.64490712217024</v>
      </c>
      <c r="AL131" s="24">
        <f>AL129+AL89+AL78+AL74</f>
        <v>946317</v>
      </c>
      <c r="AM131" s="24">
        <f>AL131/$C131</f>
        <v>1.384887248524477</v>
      </c>
      <c r="AN131" s="24">
        <f>AN129+AN89+AN78+AN74</f>
        <v>0</v>
      </c>
      <c r="AO131" s="24">
        <f>AN131/$C131</f>
        <v>0</v>
      </c>
      <c r="AP131" s="24">
        <f>AP129+AP89+AP78+AP74</f>
        <v>0</v>
      </c>
      <c r="AQ131" s="24">
        <f>AP131/$C131</f>
        <v>0</v>
      </c>
      <c r="AR131" s="62">
        <f>AR74+AR78+AR89+AR129</f>
        <v>194343050.44</v>
      </c>
      <c r="AS131" s="24">
        <f>AR131/$C131</f>
        <v>284.41126218138874</v>
      </c>
    </row>
    <row r="132" ht="13.5" thickTop="1"/>
    <row r="133" spans="4:46" ht="12.75" customHeight="1">
      <c r="D133" s="67" t="s">
        <v>157</v>
      </c>
      <c r="E133" s="67"/>
      <c r="F133" s="67"/>
      <c r="G133" s="63"/>
      <c r="H133" s="67" t="s">
        <v>157</v>
      </c>
      <c r="I133" s="67"/>
      <c r="J133" s="67"/>
      <c r="K133" s="63"/>
      <c r="L133" s="67" t="s">
        <v>157</v>
      </c>
      <c r="M133" s="67"/>
      <c r="N133" s="67"/>
      <c r="O133" s="63"/>
      <c r="P133" s="67" t="s">
        <v>157</v>
      </c>
      <c r="Q133" s="67"/>
      <c r="R133" s="67"/>
      <c r="S133" s="63"/>
      <c r="T133" s="67" t="s">
        <v>157</v>
      </c>
      <c r="U133" s="67"/>
      <c r="V133" s="67"/>
      <c r="W133" s="63"/>
      <c r="X133" s="67" t="s">
        <v>157</v>
      </c>
      <c r="Y133" s="67"/>
      <c r="Z133" s="67"/>
      <c r="AA133" s="63"/>
      <c r="AB133" s="67" t="s">
        <v>157</v>
      </c>
      <c r="AC133" s="67"/>
      <c r="AD133" s="67"/>
      <c r="AE133" s="63"/>
      <c r="AF133" s="67" t="s">
        <v>157</v>
      </c>
      <c r="AG133" s="67"/>
      <c r="AH133" s="67"/>
      <c r="AI133" s="63"/>
      <c r="AJ133" s="67" t="s">
        <v>157</v>
      </c>
      <c r="AK133" s="67"/>
      <c r="AL133" s="67"/>
      <c r="AM133" s="63"/>
      <c r="AN133" s="67" t="s">
        <v>157</v>
      </c>
      <c r="AO133" s="67"/>
      <c r="AP133" s="67"/>
      <c r="AQ133" s="63"/>
      <c r="AR133" s="67" t="s">
        <v>157</v>
      </c>
      <c r="AS133" s="67"/>
      <c r="AT133" s="67"/>
    </row>
    <row r="134" spans="4:46" ht="12.75">
      <c r="D134" s="68" t="s">
        <v>158</v>
      </c>
      <c r="E134" s="68"/>
      <c r="F134" s="68"/>
      <c r="G134" s="63"/>
      <c r="H134" s="68" t="s">
        <v>158</v>
      </c>
      <c r="I134" s="68"/>
      <c r="J134" s="68"/>
      <c r="K134" s="63"/>
      <c r="L134" s="68" t="s">
        <v>158</v>
      </c>
      <c r="M134" s="68"/>
      <c r="N134" s="68"/>
      <c r="O134" s="63"/>
      <c r="P134" s="68" t="s">
        <v>158</v>
      </c>
      <c r="Q134" s="68"/>
      <c r="R134" s="68"/>
      <c r="S134" s="63"/>
      <c r="T134" s="68" t="s">
        <v>158</v>
      </c>
      <c r="U134" s="68"/>
      <c r="V134" s="68"/>
      <c r="W134" s="63"/>
      <c r="X134" s="68" t="s">
        <v>158</v>
      </c>
      <c r="Y134" s="68"/>
      <c r="Z134" s="68"/>
      <c r="AA134" s="63"/>
      <c r="AB134" s="68" t="s">
        <v>158</v>
      </c>
      <c r="AC134" s="68"/>
      <c r="AD134" s="68"/>
      <c r="AE134" s="63"/>
      <c r="AF134" s="68" t="s">
        <v>158</v>
      </c>
      <c r="AG134" s="68"/>
      <c r="AH134" s="68"/>
      <c r="AI134" s="63"/>
      <c r="AJ134" s="68" t="s">
        <v>158</v>
      </c>
      <c r="AK134" s="68"/>
      <c r="AL134" s="68"/>
      <c r="AM134" s="63"/>
      <c r="AN134" s="68" t="s">
        <v>158</v>
      </c>
      <c r="AO134" s="68"/>
      <c r="AP134" s="68"/>
      <c r="AQ134" s="63"/>
      <c r="AR134" s="68" t="s">
        <v>158</v>
      </c>
      <c r="AS134" s="68"/>
      <c r="AT134" s="68"/>
    </row>
  </sheetData>
  <sheetProtection/>
  <mergeCells count="36">
    <mergeCell ref="X134:Z134"/>
    <mergeCell ref="X1:AA1"/>
    <mergeCell ref="AB1:AE1"/>
    <mergeCell ref="AF1:AI1"/>
    <mergeCell ref="AR1:AT1"/>
    <mergeCell ref="A1:B2"/>
    <mergeCell ref="AR2:AR3"/>
    <mergeCell ref="C2:C3"/>
    <mergeCell ref="D1:G1"/>
    <mergeCell ref="H1:K1"/>
    <mergeCell ref="L134:N134"/>
    <mergeCell ref="P133:R133"/>
    <mergeCell ref="P134:R134"/>
    <mergeCell ref="T133:V133"/>
    <mergeCell ref="T134:V134"/>
    <mergeCell ref="D133:F133"/>
    <mergeCell ref="D134:F134"/>
    <mergeCell ref="H133:J133"/>
    <mergeCell ref="H134:J134"/>
    <mergeCell ref="L1:O1"/>
    <mergeCell ref="P1:S1"/>
    <mergeCell ref="AJ1:AM1"/>
    <mergeCell ref="AN1:AQ1"/>
    <mergeCell ref="T1:W1"/>
    <mergeCell ref="L133:N133"/>
    <mergeCell ref="X133:Z133"/>
    <mergeCell ref="AN133:AP133"/>
    <mergeCell ref="AN134:AP134"/>
    <mergeCell ref="AR133:AT133"/>
    <mergeCell ref="AR134:AT134"/>
    <mergeCell ref="AB133:AD133"/>
    <mergeCell ref="AB134:AD134"/>
    <mergeCell ref="AF133:AH133"/>
    <mergeCell ref="AF134:AH134"/>
    <mergeCell ref="AJ133:AL133"/>
    <mergeCell ref="AJ134:AL134"/>
  </mergeCells>
  <printOptions horizontalCentered="1"/>
  <pageMargins left="0.25" right="0.25" top="0.73" bottom="0.5" header="0.41" footer="0.5"/>
  <pageSetup fitToHeight="2" fitToWidth="14" horizontalDpi="600" verticalDpi="600" orientation="portrait" paperSize="5" scale="67" r:id="rId1"/>
  <rowBreaks count="1" manualBreakCount="1">
    <brk id="75" max="45" man="1"/>
  </rowBreaks>
  <colBreaks count="10" manualBreakCount="10">
    <brk id="7" max="133" man="1"/>
    <brk id="11" max="133" man="1"/>
    <brk id="15" max="133" man="1"/>
    <brk id="19" max="133" man="1"/>
    <brk id="23" max="133" man="1"/>
    <brk id="27" max="133" man="1"/>
    <brk id="31" max="133" man="1"/>
    <brk id="35" max="133" man="1"/>
    <brk id="39" max="133" man="1"/>
    <brk id="43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2011-01-06T13:53:26Z</cp:lastPrinted>
  <dcterms:created xsi:type="dcterms:W3CDTF">2003-04-30T20:08:44Z</dcterms:created>
  <dcterms:modified xsi:type="dcterms:W3CDTF">2011-01-06T13:53:32Z</dcterms:modified>
  <cp:category/>
  <cp:version/>
  <cp:contentType/>
  <cp:contentStatus/>
</cp:coreProperties>
</file>