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815" windowHeight="9480" activeTab="0"/>
  </bookViews>
  <sheets>
    <sheet name="Salaries - 100" sheetId="1" r:id="rId1"/>
  </sheets>
  <definedNames>
    <definedName name="_xlnm.Print_Area" localSheetId="0">'Salaries - 100'!$A$1:$AM$134</definedName>
    <definedName name="_xlnm.Print_Titles" localSheetId="0">'Salaries - 100'!$A:$B,'Salaries - 100'!$1:$3</definedName>
  </definedNames>
  <calcPr fullCalcOnLoad="1"/>
</workbook>
</file>

<file path=xl/sharedStrings.xml><?xml version="1.0" encoding="utf-8"?>
<sst xmlns="http://schemas.openxmlformats.org/spreadsheetml/2006/main" count="199" uniqueCount="167">
  <si>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</si>
  <si>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</si>
  <si>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</si>
  <si>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</si>
  <si>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</si>
  <si>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</si>
  <si>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</si>
  <si>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</si>
  <si>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</si>
  <si>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</si>
  <si>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</si>
  <si>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</si>
  <si>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</si>
  <si>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</si>
  <si>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</si>
  <si>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</si>
  <si>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</si>
  <si>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</si>
  <si>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 xml:space="preserve">Object Code 100 </t>
  </si>
  <si>
    <t>DISTRICT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</si>
  <si>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</si>
  <si>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</si>
  <si>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</si>
  <si>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</si>
  <si>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</si>
  <si>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</si>
  <si>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</si>
  <si>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</si>
  <si>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</si>
  <si>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</si>
  <si>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</si>
  <si>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</si>
  <si>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</si>
  <si>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</si>
  <si>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</si>
  <si>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</si>
  <si>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</si>
  <si>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</si>
  <si>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</si>
  <si>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</si>
  <si>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</si>
  <si>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</si>
  <si>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</si>
  <si>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</si>
  <si>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</si>
  <si>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</si>
  <si>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</si>
  <si>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</si>
  <si>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</si>
  <si>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</si>
  <si>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</si>
  <si>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</si>
  <si>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</si>
  <si>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</si>
  <si>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</si>
  <si>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</si>
  <si>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</si>
  <si>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</si>
  <si>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</si>
  <si>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</si>
  <si>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</si>
  <si>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</si>
  <si>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</si>
  <si>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</si>
  <si>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</si>
  <si>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</si>
  <si>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</si>
  <si>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</si>
  <si>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</si>
  <si>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</si>
  <si>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</si>
  <si>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</si>
  <si>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</si>
  <si>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</si>
  <si>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</si>
  <si>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</si>
  <si>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</si>
  <si>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</si>
  <si>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</si>
  <si>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</si>
  <si>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</si>
  <si>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</si>
  <si>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</si>
  <si>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</si>
  <si>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</si>
  <si>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</si>
  <si>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</si>
  <si>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</si>
  <si>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</si>
  <si>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</si>
  <si>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</si>
  <si>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</si>
  <si>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</si>
  <si>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</si>
  <si>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</si>
  <si>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</si>
  <si>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</si>
  <si>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</si>
  <si>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</si>
  <si>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</si>
  <si>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</si>
  <si>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</si>
  <si>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</si>
  <si>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</si>
  <si>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</si>
  <si>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</si>
  <si>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</si>
  <si>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</si>
  <si>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</si>
  <si>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</si>
  <si>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</si>
  <si>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</si>
  <si>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</si>
  <si>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</si>
  <si>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</si>
  <si>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</si>
  <si>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</si>
  <si>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</si>
  <si>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</si>
  <si>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</si>
  <si>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</si>
  <si>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</si>
  <si>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</si>
  <si>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Salaries - 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</si>
  <si>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</si>
  <si>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</si>
  <si>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</si>
  <si>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</si>
  <si>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</si>
  <si>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</si>
  <si>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</si>
  <si>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</si>
  <si>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</si>
  <si>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</si>
  <si>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</si>
  <si>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</si>
  <si>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</si>
  <si>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</si>
  <si>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</si>
  <si>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</si>
  <si>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</si>
  <si>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</si>
  <si>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</si>
  <si>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</si>
  <si>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</si>
  <si>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</si>
  <si>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</si>
  <si>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Children's Charter</t>
  </si>
  <si>
    <t>Oct. 2008 Elementary Secondary Membership</t>
  </si>
  <si>
    <t>2008-2009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</si>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</sst>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0" borderId="19" xfId="177" applyFont="1" applyFill="1" applyBorder="1" applyAlignment="1">
      <alignment horizontal="righ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12" xfId="0" applyNumberFormat="1" applyFont="1" applyBorder="1" applyAlignment="1">
      <alignment/>
    </xf>
    <xf numFmtId="0" fontId="3" fillId="0" borderId="22" xfId="177" applyFont="1" applyFill="1" applyBorder="1" applyAlignment="1">
      <alignment horizontal="right" wrapText="1"/>
      <protection/>
    </xf>
    <xf numFmtId="0" fontId="3" fillId="0" borderId="10" xfId="177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4" fillId="34" borderId="12" xfId="0" applyNumberFormat="1" applyFont="1" applyFill="1" applyBorder="1" applyAlignment="1">
      <alignment/>
    </xf>
    <xf numFmtId="0" fontId="3" fillId="0" borderId="20" xfId="177" applyFont="1" applyFill="1" applyBorder="1" applyAlignment="1">
      <alignment horizontal="left" wrapText="1"/>
      <protection/>
    </xf>
    <xf numFmtId="164" fontId="4" fillId="34" borderId="25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64" fontId="3" fillId="0" borderId="27" xfId="177" applyNumberFormat="1" applyFont="1" applyFill="1" applyBorder="1" applyAlignment="1">
      <alignment horizontal="right" wrapText="1"/>
      <protection/>
    </xf>
    <xf numFmtId="164" fontId="3" fillId="35" borderId="27" xfId="177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164" fontId="3" fillId="0" borderId="10" xfId="177" applyNumberFormat="1" applyFont="1" applyFill="1" applyBorder="1" applyAlignment="1">
      <alignment horizontal="right" wrapText="1"/>
      <protection/>
    </xf>
    <xf numFmtId="164" fontId="3" fillId="35" borderId="10" xfId="177" applyNumberFormat="1" applyFont="1" applyFill="1" applyBorder="1" applyAlignment="1">
      <alignment horizontal="right" wrapText="1"/>
      <protection/>
    </xf>
    <xf numFmtId="0" fontId="3" fillId="0" borderId="22" xfId="177" applyFont="1" applyFill="1" applyBorder="1" applyAlignment="1">
      <alignment wrapText="1"/>
      <protection/>
    </xf>
    <xf numFmtId="164" fontId="3" fillId="0" borderId="22" xfId="177" applyNumberFormat="1" applyFont="1" applyFill="1" applyBorder="1" applyAlignment="1">
      <alignment horizontal="right" wrapText="1"/>
      <protection/>
    </xf>
    <xf numFmtId="164" fontId="3" fillId="35" borderId="22" xfId="177" applyNumberFormat="1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164" fontId="3" fillId="0" borderId="12" xfId="177" applyNumberFormat="1" applyFont="1" applyFill="1" applyBorder="1" applyAlignment="1">
      <alignment horizontal="right" wrapText="1"/>
      <protection/>
    </xf>
    <xf numFmtId="0" fontId="3" fillId="34" borderId="14" xfId="176" applyFont="1" applyFill="1" applyBorder="1" applyAlignment="1">
      <alignment horizontal="center"/>
      <protection/>
    </xf>
    <xf numFmtId="0" fontId="2" fillId="34" borderId="14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3" fillId="0" borderId="27" xfId="177" applyFont="1" applyFill="1" applyBorder="1" applyAlignment="1">
      <alignment horizontal="right" wrapText="1"/>
      <protection/>
    </xf>
    <xf numFmtId="0" fontId="3" fillId="0" borderId="27" xfId="177" applyFont="1" applyFill="1" applyBorder="1" applyAlignment="1">
      <alignment wrapText="1"/>
      <protection/>
    </xf>
    <xf numFmtId="0" fontId="3" fillId="0" borderId="10" xfId="177" applyFont="1" applyFill="1" applyBorder="1" applyAlignment="1">
      <alignment wrapText="1"/>
      <protection/>
    </xf>
    <xf numFmtId="0" fontId="2" fillId="33" borderId="28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5" fillId="36" borderId="19" xfId="0" applyNumberFormat="1" applyFont="1" applyFill="1" applyBorder="1" applyAlignment="1">
      <alignment/>
    </xf>
    <xf numFmtId="3" fontId="3" fillId="36" borderId="12" xfId="178" applyNumberFormat="1" applyFont="1" applyFill="1" applyBorder="1" applyAlignment="1">
      <alignment horizontal="right" wrapText="1"/>
      <protection/>
    </xf>
    <xf numFmtId="3" fontId="3" fillId="36" borderId="10" xfId="178" applyNumberFormat="1" applyFont="1" applyFill="1" applyBorder="1" applyAlignment="1">
      <alignment horizontal="right" wrapText="1"/>
      <protection/>
    </xf>
    <xf numFmtId="3" fontId="3" fillId="36" borderId="22" xfId="178" applyNumberFormat="1" applyFont="1" applyFill="1" applyBorder="1" applyAlignment="1">
      <alignment horizontal="right" wrapText="1"/>
      <protection/>
    </xf>
    <xf numFmtId="0" fontId="3" fillId="0" borderId="12" xfId="177" applyFont="1" applyFill="1" applyBorder="1" applyAlignment="1">
      <alignment wrapText="1"/>
      <protection/>
    </xf>
    <xf numFmtId="164" fontId="3" fillId="35" borderId="12" xfId="177" applyNumberFormat="1" applyFont="1" applyFill="1" applyBorder="1" applyAlignment="1">
      <alignment horizontal="right" wrapText="1"/>
      <protection/>
    </xf>
    <xf numFmtId="0" fontId="3" fillId="0" borderId="12" xfId="177" applyFont="1" applyFill="1" applyBorder="1" applyAlignment="1">
      <alignment horizontal="right" wrapText="1"/>
      <protection/>
    </xf>
    <xf numFmtId="164" fontId="5" fillId="0" borderId="29" xfId="0" applyNumberFormat="1" applyFont="1" applyBorder="1" applyAlignment="1">
      <alignment/>
    </xf>
    <xf numFmtId="164" fontId="4" fillId="34" borderId="30" xfId="0" applyNumberFormat="1" applyFont="1" applyFill="1" applyBorder="1" applyAlignment="1">
      <alignment/>
    </xf>
    <xf numFmtId="164" fontId="5" fillId="0" borderId="30" xfId="0" applyNumberFormat="1" applyFont="1" applyBorder="1" applyAlignment="1">
      <alignment/>
    </xf>
    <xf numFmtId="164" fontId="4" fillId="34" borderId="31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164" fontId="3" fillId="0" borderId="32" xfId="177" applyNumberFormat="1" applyFont="1" applyFill="1" applyBorder="1" applyAlignment="1">
      <alignment horizontal="right" wrapText="1"/>
      <protection/>
    </xf>
    <xf numFmtId="164" fontId="3" fillId="0" borderId="33" xfId="177" applyNumberFormat="1" applyFont="1" applyFill="1" applyBorder="1" applyAlignment="1">
      <alignment horizontal="right" wrapText="1"/>
      <protection/>
    </xf>
    <xf numFmtId="164" fontId="3" fillId="0" borderId="29" xfId="177" applyNumberFormat="1" applyFont="1" applyFill="1" applyBorder="1" applyAlignment="1">
      <alignment horizontal="right" wrapText="1"/>
      <protection/>
    </xf>
    <xf numFmtId="164" fontId="5" fillId="0" borderId="32" xfId="0" applyNumberFormat="1" applyFont="1" applyBorder="1" applyAlignment="1">
      <alignment/>
    </xf>
    <xf numFmtId="164" fontId="3" fillId="0" borderId="34" xfId="177" applyNumberFormat="1" applyFont="1" applyFill="1" applyBorder="1" applyAlignment="1">
      <alignment horizontal="right" wrapText="1"/>
      <protection/>
    </xf>
    <xf numFmtId="164" fontId="5" fillId="0" borderId="35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3" fontId="5" fillId="36" borderId="36" xfId="0" applyNumberFormat="1" applyFont="1" applyFill="1" applyBorder="1" applyAlignment="1">
      <alignment/>
    </xf>
    <xf numFmtId="0" fontId="3" fillId="0" borderId="37" xfId="177" applyFont="1" applyFill="1" applyBorder="1" applyAlignment="1">
      <alignment wrapText="1"/>
      <protection/>
    </xf>
    <xf numFmtId="0" fontId="3" fillId="0" borderId="38" xfId="177" applyFont="1" applyFill="1" applyBorder="1" applyAlignment="1">
      <alignment wrapText="1"/>
      <protection/>
    </xf>
    <xf numFmtId="0" fontId="3" fillId="0" borderId="11" xfId="177" applyFont="1" applyFill="1" applyBorder="1" applyAlignment="1">
      <alignment horizontal="left" wrapText="1"/>
      <protection/>
    </xf>
    <xf numFmtId="38" fontId="2" fillId="0" borderId="0" xfId="102" applyNumberFormat="1" applyFont="1" applyFill="1" applyAlignment="1">
      <alignment horizontal="left" vertical="center" wrapText="1"/>
      <protection/>
    </xf>
    <xf numFmtId="38" fontId="2" fillId="0" borderId="0" xfId="102" applyNumberFormat="1" applyFont="1" applyFill="1" applyAlignment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4" xfId="63"/>
    <cellStyle name="Normal 105" xfId="64"/>
    <cellStyle name="Normal 106" xfId="65"/>
    <cellStyle name="Normal 107" xfId="66"/>
    <cellStyle name="Normal 108" xfId="67"/>
    <cellStyle name="Normal 109" xfId="68"/>
    <cellStyle name="Normal 11" xfId="69"/>
    <cellStyle name="Normal 110" xfId="70"/>
    <cellStyle name="Normal 111" xfId="71"/>
    <cellStyle name="Normal 12" xfId="72"/>
    <cellStyle name="Normal 13" xfId="73"/>
    <cellStyle name="Normal 14" xfId="74"/>
    <cellStyle name="Normal 15" xfId="75"/>
    <cellStyle name="Normal 16" xfId="76"/>
    <cellStyle name="Normal 16 2" xfId="77"/>
    <cellStyle name="Normal 17" xfId="78"/>
    <cellStyle name="Normal 18" xfId="79"/>
    <cellStyle name="Normal 19" xfId="80"/>
    <cellStyle name="Normal 2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35" xfId="98"/>
    <cellStyle name="Normal 36" xfId="99"/>
    <cellStyle name="Normal 37" xfId="100"/>
    <cellStyle name="Normal 38" xfId="101"/>
    <cellStyle name="Normal 38 2" xfId="102"/>
    <cellStyle name="Normal 39" xfId="103"/>
    <cellStyle name="Normal 39 2" xfId="104"/>
    <cellStyle name="Normal 4" xfId="105"/>
    <cellStyle name="Normal 4 2" xfId="106"/>
    <cellStyle name="Normal 4 3" xfId="107"/>
    <cellStyle name="Normal 4 4" xfId="108"/>
    <cellStyle name="Normal 4 5" xfId="109"/>
    <cellStyle name="Normal 4 6" xfId="110"/>
    <cellStyle name="Normal 40" xfId="111"/>
    <cellStyle name="Normal 41" xfId="112"/>
    <cellStyle name="Normal 42" xfId="113"/>
    <cellStyle name="Normal 43" xfId="114"/>
    <cellStyle name="Normal 44" xfId="115"/>
    <cellStyle name="Normal 45" xfId="116"/>
    <cellStyle name="Normal 46" xfId="117"/>
    <cellStyle name="Normal 47" xfId="118"/>
    <cellStyle name="Normal 48" xfId="119"/>
    <cellStyle name="Normal 49" xfId="120"/>
    <cellStyle name="Normal 5" xfId="121"/>
    <cellStyle name="Normal 50" xfId="122"/>
    <cellStyle name="Normal 51" xfId="123"/>
    <cellStyle name="Normal 52" xfId="124"/>
    <cellStyle name="Normal 53" xfId="125"/>
    <cellStyle name="Normal 54" xfId="126"/>
    <cellStyle name="Normal 55" xfId="127"/>
    <cellStyle name="Normal 56" xfId="128"/>
    <cellStyle name="Normal 57" xfId="129"/>
    <cellStyle name="Normal 58" xfId="130"/>
    <cellStyle name="Normal 59" xfId="131"/>
    <cellStyle name="Normal 6" xfId="132"/>
    <cellStyle name="Normal 60" xfId="133"/>
    <cellStyle name="Normal 61" xfId="134"/>
    <cellStyle name="Normal 62" xfId="135"/>
    <cellStyle name="Normal 63" xfId="136"/>
    <cellStyle name="Normal 64" xfId="137"/>
    <cellStyle name="Normal 65" xfId="138"/>
    <cellStyle name="Normal 66" xfId="139"/>
    <cellStyle name="Normal 67" xfId="140"/>
    <cellStyle name="Normal 68" xfId="141"/>
    <cellStyle name="Normal 69" xfId="142"/>
    <cellStyle name="Normal 7" xfId="143"/>
    <cellStyle name="Normal 70" xfId="144"/>
    <cellStyle name="Normal 71" xfId="145"/>
    <cellStyle name="Normal 72" xfId="146"/>
    <cellStyle name="Normal 73" xfId="147"/>
    <cellStyle name="Normal 74" xfId="148"/>
    <cellStyle name="Normal 75" xfId="149"/>
    <cellStyle name="Normal 76" xfId="150"/>
    <cellStyle name="Normal 77" xfId="151"/>
    <cellStyle name="Normal 78" xfId="152"/>
    <cellStyle name="Normal 79" xfId="153"/>
    <cellStyle name="Normal 8" xfId="154"/>
    <cellStyle name="Normal 80" xfId="155"/>
    <cellStyle name="Normal 81" xfId="156"/>
    <cellStyle name="Normal 82" xfId="157"/>
    <cellStyle name="Normal 83" xfId="158"/>
    <cellStyle name="Normal 84" xfId="159"/>
    <cellStyle name="Normal 85" xfId="160"/>
    <cellStyle name="Normal 86" xfId="161"/>
    <cellStyle name="Normal 87" xfId="162"/>
    <cellStyle name="Normal 88" xfId="163"/>
    <cellStyle name="Normal 89" xfId="164"/>
    <cellStyle name="Normal 9" xfId="165"/>
    <cellStyle name="Normal 90" xfId="166"/>
    <cellStyle name="Normal 91" xfId="167"/>
    <cellStyle name="Normal 92" xfId="168"/>
    <cellStyle name="Normal 93" xfId="169"/>
    <cellStyle name="Normal 94" xfId="170"/>
    <cellStyle name="Normal 95" xfId="171"/>
    <cellStyle name="Normal 96" xfId="172"/>
    <cellStyle name="Normal 97" xfId="173"/>
    <cellStyle name="Normal 98" xfId="174"/>
    <cellStyle name="Normal 99" xfId="175"/>
    <cellStyle name="Normal_800" xfId="176"/>
    <cellStyle name="Normal_Sheet1" xfId="177"/>
    <cellStyle name="Normal_Sheet1_Other Objects - 800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"/>
  <sheetViews>
    <sheetView tabSelected="1"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7.28125" style="1" customWidth="1"/>
    <col min="2" max="2" width="39.7109375" style="1" customWidth="1"/>
    <col min="3" max="3" width="13.57421875" style="1" customWidth="1"/>
    <col min="4" max="4" width="14.421875" style="1" bestFit="1" customWidth="1"/>
    <col min="5" max="5" width="8.7109375" style="1" customWidth="1"/>
    <col min="6" max="6" width="14.00390625" style="1" bestFit="1" customWidth="1"/>
    <col min="7" max="7" width="8.7109375" style="1" customWidth="1"/>
    <col min="8" max="8" width="14.421875" style="1" customWidth="1"/>
    <col min="9" max="9" width="8.7109375" style="1" customWidth="1"/>
    <col min="10" max="10" width="16.140625" style="1" customWidth="1"/>
    <col min="11" max="11" width="8.7109375" style="1" customWidth="1"/>
    <col min="12" max="12" width="17.140625" style="1" customWidth="1"/>
    <col min="13" max="13" width="8.7109375" style="1" customWidth="1"/>
    <col min="14" max="14" width="15.00390625" style="1" bestFit="1" customWidth="1"/>
    <col min="15" max="15" width="8.7109375" style="1" customWidth="1"/>
    <col min="16" max="16" width="15.28125" style="1" bestFit="1" customWidth="1"/>
    <col min="17" max="17" width="8.7109375" style="1" customWidth="1"/>
    <col min="18" max="18" width="15.00390625" style="1" bestFit="1" customWidth="1"/>
    <col min="19" max="19" width="8.7109375" style="1" customWidth="1"/>
    <col min="20" max="20" width="14.57421875" style="1" customWidth="1"/>
    <col min="21" max="21" width="8.7109375" style="1" customWidth="1"/>
    <col min="22" max="22" width="15.7109375" style="1" bestFit="1" customWidth="1"/>
    <col min="23" max="23" width="8.7109375" style="1" customWidth="1"/>
    <col min="24" max="24" width="14.28125" style="1" customWidth="1"/>
    <col min="25" max="25" width="8.7109375" style="1" customWidth="1"/>
    <col min="26" max="26" width="14.00390625" style="1" customWidth="1"/>
    <col min="27" max="27" width="8.7109375" style="1" customWidth="1"/>
    <col min="28" max="28" width="16.8515625" style="1" bestFit="1" customWidth="1"/>
    <col min="29" max="29" width="8.7109375" style="1" customWidth="1"/>
    <col min="30" max="30" width="16.28125" style="1" customWidth="1"/>
    <col min="31" max="31" width="8.7109375" style="1" customWidth="1"/>
    <col min="32" max="32" width="14.421875" style="1" bestFit="1" customWidth="1"/>
    <col min="33" max="33" width="8.7109375" style="1" customWidth="1"/>
    <col min="34" max="34" width="14.421875" style="1" bestFit="1" customWidth="1"/>
    <col min="35" max="35" width="8.7109375" style="1" customWidth="1"/>
    <col min="36" max="36" width="14.421875" style="1" bestFit="1" customWidth="1"/>
    <col min="37" max="37" width="8.7109375" style="1" customWidth="1"/>
    <col min="38" max="38" width="16.140625" style="1" customWidth="1"/>
    <col min="39" max="39" width="8.7109375" style="1" customWidth="1"/>
    <col min="40" max="16384" width="9.140625" style="1" customWidth="1"/>
  </cols>
  <sheetData>
    <row r="1" spans="2:39" s="29" customFormat="1" ht="58.5" customHeight="1">
      <c r="B1" s="29" t="s">
        <v>149</v>
      </c>
      <c r="D1" s="74" t="s">
        <v>123</v>
      </c>
      <c r="E1" s="74"/>
      <c r="F1" s="74"/>
      <c r="G1" s="74"/>
      <c r="H1" s="74"/>
      <c r="I1" s="74"/>
      <c r="J1" s="74" t="s">
        <v>123</v>
      </c>
      <c r="K1" s="74"/>
      <c r="L1" s="74"/>
      <c r="M1" s="74"/>
      <c r="N1" s="74"/>
      <c r="O1" s="74"/>
      <c r="P1" s="74" t="s">
        <v>123</v>
      </c>
      <c r="Q1" s="74"/>
      <c r="R1" s="74"/>
      <c r="S1" s="74"/>
      <c r="T1" s="74"/>
      <c r="U1" s="74"/>
      <c r="V1" s="74" t="s">
        <v>123</v>
      </c>
      <c r="W1" s="74"/>
      <c r="X1" s="74"/>
      <c r="Y1" s="74"/>
      <c r="Z1" s="74"/>
      <c r="AA1" s="74"/>
      <c r="AB1" s="74" t="s">
        <v>123</v>
      </c>
      <c r="AC1" s="74"/>
      <c r="AD1" s="74"/>
      <c r="AE1" s="74"/>
      <c r="AF1" s="74"/>
      <c r="AG1" s="74"/>
      <c r="AH1" s="74" t="s">
        <v>123</v>
      </c>
      <c r="AI1" s="74"/>
      <c r="AJ1" s="74"/>
      <c r="AK1" s="74"/>
      <c r="AL1" s="74"/>
      <c r="AM1" s="74"/>
    </row>
    <row r="2" spans="1:39" ht="43.5" customHeight="1">
      <c r="A2" s="32"/>
      <c r="B2" s="32"/>
      <c r="C2" s="77" t="s">
        <v>148</v>
      </c>
      <c r="D2" s="4" t="s">
        <v>1</v>
      </c>
      <c r="E2" s="2"/>
      <c r="F2" s="4" t="s">
        <v>2</v>
      </c>
      <c r="G2" s="2"/>
      <c r="H2" s="4" t="s">
        <v>3</v>
      </c>
      <c r="I2" s="3"/>
      <c r="J2" s="6" t="s">
        <v>4</v>
      </c>
      <c r="K2" s="2"/>
      <c r="L2" s="4" t="s">
        <v>5</v>
      </c>
      <c r="M2" s="2"/>
      <c r="N2" s="4" t="s">
        <v>6</v>
      </c>
      <c r="O2" s="2"/>
      <c r="P2" s="6" t="s">
        <v>7</v>
      </c>
      <c r="Q2" s="2"/>
      <c r="R2" s="6" t="s">
        <v>8</v>
      </c>
      <c r="S2" s="2"/>
      <c r="T2" s="4" t="s">
        <v>9</v>
      </c>
      <c r="U2" s="2"/>
      <c r="V2" s="4" t="s">
        <v>10</v>
      </c>
      <c r="W2" s="2"/>
      <c r="X2" s="4" t="s">
        <v>11</v>
      </c>
      <c r="Y2" s="2"/>
      <c r="Z2" s="6" t="s">
        <v>12</v>
      </c>
      <c r="AA2" s="2"/>
      <c r="AB2" s="4" t="s">
        <v>13</v>
      </c>
      <c r="AC2" s="2"/>
      <c r="AD2" s="4" t="s">
        <v>14</v>
      </c>
      <c r="AE2" s="2"/>
      <c r="AF2" s="4" t="s">
        <v>15</v>
      </c>
      <c r="AG2" s="2"/>
      <c r="AH2" s="6" t="s">
        <v>16</v>
      </c>
      <c r="AI2" s="2"/>
      <c r="AJ2" s="4" t="s">
        <v>17</v>
      </c>
      <c r="AK2" s="2"/>
      <c r="AL2" s="75" t="s">
        <v>37</v>
      </c>
      <c r="AM2" s="3"/>
    </row>
    <row r="3" spans="1:39" ht="27" customHeight="1">
      <c r="A3" s="40" t="s">
        <v>0</v>
      </c>
      <c r="B3" s="40" t="s">
        <v>19</v>
      </c>
      <c r="C3" s="78"/>
      <c r="D3" s="41" t="s">
        <v>18</v>
      </c>
      <c r="E3" s="42" t="s">
        <v>20</v>
      </c>
      <c r="F3" s="41" t="s">
        <v>21</v>
      </c>
      <c r="G3" s="42" t="s">
        <v>20</v>
      </c>
      <c r="H3" s="41" t="s">
        <v>22</v>
      </c>
      <c r="I3" s="42" t="s">
        <v>20</v>
      </c>
      <c r="J3" s="60" t="s">
        <v>23</v>
      </c>
      <c r="K3" s="42" t="s">
        <v>20</v>
      </c>
      <c r="L3" s="41" t="s">
        <v>24</v>
      </c>
      <c r="M3" s="42" t="s">
        <v>20</v>
      </c>
      <c r="N3" s="41" t="s">
        <v>25</v>
      </c>
      <c r="O3" s="42" t="s">
        <v>20</v>
      </c>
      <c r="P3" s="60" t="s">
        <v>26</v>
      </c>
      <c r="Q3" s="42" t="s">
        <v>20</v>
      </c>
      <c r="R3" s="41" t="s">
        <v>27</v>
      </c>
      <c r="S3" s="42" t="s">
        <v>20</v>
      </c>
      <c r="T3" s="41" t="s">
        <v>28</v>
      </c>
      <c r="U3" s="42" t="s">
        <v>20</v>
      </c>
      <c r="V3" s="60" t="s">
        <v>29</v>
      </c>
      <c r="W3" s="42" t="s">
        <v>20</v>
      </c>
      <c r="X3" s="41" t="s">
        <v>30</v>
      </c>
      <c r="Y3" s="42" t="s">
        <v>20</v>
      </c>
      <c r="Z3" s="41" t="s">
        <v>31</v>
      </c>
      <c r="AA3" s="42" t="s">
        <v>20</v>
      </c>
      <c r="AB3" s="60" t="s">
        <v>32</v>
      </c>
      <c r="AC3" s="42" t="s">
        <v>20</v>
      </c>
      <c r="AD3" s="41" t="s">
        <v>33</v>
      </c>
      <c r="AE3" s="42" t="s">
        <v>20</v>
      </c>
      <c r="AF3" s="41" t="s">
        <v>34</v>
      </c>
      <c r="AG3" s="42" t="s">
        <v>20</v>
      </c>
      <c r="AH3" s="60" t="s">
        <v>35</v>
      </c>
      <c r="AI3" s="42" t="s">
        <v>20</v>
      </c>
      <c r="AJ3" s="41" t="s">
        <v>36</v>
      </c>
      <c r="AK3" s="42" t="s">
        <v>20</v>
      </c>
      <c r="AL3" s="76"/>
      <c r="AM3" s="42" t="s">
        <v>20</v>
      </c>
    </row>
    <row r="4" spans="1:39" ht="12.75">
      <c r="A4" s="53">
        <v>1</v>
      </c>
      <c r="B4" s="70" t="s">
        <v>38</v>
      </c>
      <c r="C4" s="50">
        <v>9370</v>
      </c>
      <c r="D4" s="39">
        <v>76493</v>
      </c>
      <c r="E4" s="39">
        <f>D4/$C4</f>
        <v>8.163607257203841</v>
      </c>
      <c r="F4" s="39">
        <v>0</v>
      </c>
      <c r="G4" s="39">
        <f>F4/$C4</f>
        <v>0</v>
      </c>
      <c r="H4" s="39">
        <v>4827282</v>
      </c>
      <c r="I4" s="39">
        <f>H4/$C4</f>
        <v>515.1848452508004</v>
      </c>
      <c r="J4" s="61">
        <v>31418696</v>
      </c>
      <c r="K4" s="39">
        <f>J4/$C4</f>
        <v>3353.1159018143007</v>
      </c>
      <c r="L4" s="39">
        <v>3287900</v>
      </c>
      <c r="M4" s="39">
        <f>L4/$C4</f>
        <v>350.89647812166487</v>
      </c>
      <c r="N4" s="39">
        <v>1928583</v>
      </c>
      <c r="O4" s="39">
        <f>N4/$C4</f>
        <v>205.82529348986125</v>
      </c>
      <c r="P4" s="61">
        <v>3775187</v>
      </c>
      <c r="Q4" s="39">
        <f>P4/$C4</f>
        <v>402.90149413020276</v>
      </c>
      <c r="R4" s="39">
        <v>3932197</v>
      </c>
      <c r="S4" s="39">
        <f>R4/$C4</f>
        <v>419.6581643543223</v>
      </c>
      <c r="T4" s="39">
        <v>650136</v>
      </c>
      <c r="U4" s="39">
        <f>T4/$C4</f>
        <v>69.38484525080042</v>
      </c>
      <c r="V4" s="61">
        <v>502895</v>
      </c>
      <c r="W4" s="39">
        <f>V4/$C4</f>
        <v>53.67075773745998</v>
      </c>
      <c r="X4" s="39">
        <v>955658</v>
      </c>
      <c r="Y4" s="39">
        <f>X4/$C4</f>
        <v>101.99124866595518</v>
      </c>
      <c r="Z4" s="39">
        <v>0</v>
      </c>
      <c r="AA4" s="39">
        <f>Z4/$C4</f>
        <v>0</v>
      </c>
      <c r="AB4" s="61">
        <v>504755</v>
      </c>
      <c r="AC4" s="39">
        <f aca="true" t="shared" si="0" ref="AC4:AC35">AB4/$C4</f>
        <v>53.8692636072572</v>
      </c>
      <c r="AD4" s="39">
        <v>0</v>
      </c>
      <c r="AE4" s="39">
        <f aca="true" t="shared" si="1" ref="AE4:AE35">AD4/$C4</f>
        <v>0</v>
      </c>
      <c r="AF4" s="39">
        <v>0</v>
      </c>
      <c r="AG4" s="39">
        <f aca="true" t="shared" si="2" ref="AG4:AG35">AF4/$C4</f>
        <v>0</v>
      </c>
      <c r="AH4" s="61">
        <v>114707</v>
      </c>
      <c r="AI4" s="39">
        <f aca="true" t="shared" si="3" ref="AI4:AI35">AH4/$C4</f>
        <v>12.241942369263608</v>
      </c>
      <c r="AJ4" s="39">
        <v>91367</v>
      </c>
      <c r="AK4" s="39">
        <f aca="true" t="shared" si="4" ref="AK4:AK35">AJ4/$C4</f>
        <v>9.75101387406617</v>
      </c>
      <c r="AL4" s="54">
        <f>D4+F4+H4+J4+L4+N4+P4+R4+T4+V4+X4+Z4+AB4+AD4+AF4+AH4+AJ4</f>
        <v>52065856</v>
      </c>
      <c r="AM4" s="39">
        <f>AL4/$C4</f>
        <v>5556.654855923159</v>
      </c>
    </row>
    <row r="5" spans="1:39" s="32" customFormat="1" ht="12.75">
      <c r="A5" s="17">
        <v>2</v>
      </c>
      <c r="B5" s="69" t="s">
        <v>153</v>
      </c>
      <c r="C5" s="52">
        <v>4196</v>
      </c>
      <c r="D5" s="36">
        <v>0</v>
      </c>
      <c r="E5" s="36">
        <f aca="true" t="shared" si="5" ref="E5:E70">D5/$C5</f>
        <v>0</v>
      </c>
      <c r="F5" s="36">
        <v>0</v>
      </c>
      <c r="G5" s="36">
        <f aca="true" t="shared" si="6" ref="G5:G70">F5/$C5</f>
        <v>0</v>
      </c>
      <c r="H5" s="36">
        <v>2903261</v>
      </c>
      <c r="I5" s="36">
        <f aca="true" t="shared" si="7" ref="I5:I70">H5/$C5</f>
        <v>691.9115824594852</v>
      </c>
      <c r="J5" s="62">
        <v>16631457</v>
      </c>
      <c r="K5" s="36">
        <f aca="true" t="shared" si="8" ref="K5:K70">J5/$C5</f>
        <v>3963.645614871306</v>
      </c>
      <c r="L5" s="36">
        <v>1302181</v>
      </c>
      <c r="M5" s="36">
        <f aca="true" t="shared" si="9" ref="M5:M70">L5/$C5</f>
        <v>310.3386558627264</v>
      </c>
      <c r="N5" s="36">
        <v>492960</v>
      </c>
      <c r="O5" s="36">
        <f aca="true" t="shared" si="10" ref="O5:O70">N5/$C5</f>
        <v>117.48331744518589</v>
      </c>
      <c r="P5" s="62">
        <v>1141153</v>
      </c>
      <c r="Q5" s="36">
        <f aca="true" t="shared" si="11" ref="Q5:Q70">P5/$C5</f>
        <v>271.9621067683508</v>
      </c>
      <c r="R5" s="36">
        <v>3425325</v>
      </c>
      <c r="S5" s="36">
        <f aca="true" t="shared" si="12" ref="S5:S70">R5/$C5</f>
        <v>816.3310295519542</v>
      </c>
      <c r="T5" s="36">
        <v>261459</v>
      </c>
      <c r="U5" s="36">
        <f aca="true" t="shared" si="13" ref="U5:U70">T5/$C5</f>
        <v>62.311487130600575</v>
      </c>
      <c r="V5" s="62">
        <v>337330</v>
      </c>
      <c r="W5" s="36">
        <f aca="true" t="shared" si="14" ref="W5:W70">V5/$C5</f>
        <v>80.3932316491897</v>
      </c>
      <c r="X5" s="36">
        <v>220590</v>
      </c>
      <c r="Y5" s="36">
        <f aca="true" t="shared" si="15" ref="Y5:Y70">X5/$C5</f>
        <v>52.571496663489036</v>
      </c>
      <c r="Z5" s="36">
        <v>0</v>
      </c>
      <c r="AA5" s="36">
        <f aca="true" t="shared" si="16" ref="AA5:AA70">Z5/$C5</f>
        <v>0</v>
      </c>
      <c r="AB5" s="62">
        <v>454700</v>
      </c>
      <c r="AC5" s="36">
        <f t="shared" si="0"/>
        <v>108.36510962821735</v>
      </c>
      <c r="AD5" s="36">
        <v>0</v>
      </c>
      <c r="AE5" s="36">
        <f t="shared" si="1"/>
        <v>0</v>
      </c>
      <c r="AF5" s="36">
        <v>0</v>
      </c>
      <c r="AG5" s="36">
        <f t="shared" si="2"/>
        <v>0</v>
      </c>
      <c r="AH5" s="62">
        <v>80411</v>
      </c>
      <c r="AI5" s="36">
        <f t="shared" si="3"/>
        <v>19.163727359389895</v>
      </c>
      <c r="AJ5" s="36">
        <v>413375</v>
      </c>
      <c r="AK5" s="36">
        <f t="shared" si="4"/>
        <v>98.51644423260248</v>
      </c>
      <c r="AL5" s="37">
        <f aca="true" t="shared" si="17" ref="AL5:AL68">D5+F5+H5+J5+L5+N5+P5+R5+T5+V5+X5+Z5+AB5+AD5+AF5+AH5+AJ5</f>
        <v>27664202</v>
      </c>
      <c r="AM5" s="36">
        <f aca="true" t="shared" si="18" ref="AM5:AM70">AL5/$C5</f>
        <v>6592.993803622498</v>
      </c>
    </row>
    <row r="6" spans="1:39" s="32" customFormat="1" ht="12.75">
      <c r="A6" s="17">
        <v>3</v>
      </c>
      <c r="B6" s="69" t="s">
        <v>39</v>
      </c>
      <c r="C6" s="52">
        <v>19137</v>
      </c>
      <c r="D6" s="36">
        <v>0</v>
      </c>
      <c r="E6" s="36">
        <f t="shared" si="5"/>
        <v>0</v>
      </c>
      <c r="F6" s="36">
        <v>0</v>
      </c>
      <c r="G6" s="36">
        <f t="shared" si="6"/>
        <v>0</v>
      </c>
      <c r="H6" s="36">
        <v>8486865</v>
      </c>
      <c r="I6" s="36">
        <f t="shared" si="7"/>
        <v>443.4793854836181</v>
      </c>
      <c r="J6" s="62">
        <v>67494312</v>
      </c>
      <c r="K6" s="36">
        <f t="shared" si="8"/>
        <v>3526.90139520301</v>
      </c>
      <c r="L6" s="36">
        <v>9318327</v>
      </c>
      <c r="M6" s="36">
        <f t="shared" si="9"/>
        <v>486.9272613262267</v>
      </c>
      <c r="N6" s="36">
        <v>2897094</v>
      </c>
      <c r="O6" s="36">
        <f t="shared" si="10"/>
        <v>151.38705126195327</v>
      </c>
      <c r="P6" s="62">
        <v>6314597</v>
      </c>
      <c r="Q6" s="36">
        <f t="shared" si="11"/>
        <v>329.96796781104666</v>
      </c>
      <c r="R6" s="36">
        <v>8860373</v>
      </c>
      <c r="S6" s="36">
        <f t="shared" si="12"/>
        <v>462.9969692219261</v>
      </c>
      <c r="T6" s="36">
        <v>1604698</v>
      </c>
      <c r="U6" s="36">
        <f t="shared" si="13"/>
        <v>83.85316402779955</v>
      </c>
      <c r="V6" s="62">
        <v>1573391</v>
      </c>
      <c r="W6" s="36">
        <f t="shared" si="14"/>
        <v>82.21722318022678</v>
      </c>
      <c r="X6" s="36">
        <v>1229883</v>
      </c>
      <c r="Y6" s="36">
        <f t="shared" si="15"/>
        <v>64.26728327324032</v>
      </c>
      <c r="Z6" s="36">
        <v>0</v>
      </c>
      <c r="AA6" s="36">
        <f t="shared" si="16"/>
        <v>0</v>
      </c>
      <c r="AB6" s="62">
        <v>1602067</v>
      </c>
      <c r="AC6" s="36">
        <f t="shared" si="0"/>
        <v>83.71568166379265</v>
      </c>
      <c r="AD6" s="36">
        <v>0</v>
      </c>
      <c r="AE6" s="36">
        <f t="shared" si="1"/>
        <v>0</v>
      </c>
      <c r="AF6" s="36">
        <v>0</v>
      </c>
      <c r="AG6" s="36">
        <f t="shared" si="2"/>
        <v>0</v>
      </c>
      <c r="AH6" s="62">
        <v>355924</v>
      </c>
      <c r="AI6" s="36">
        <f t="shared" si="3"/>
        <v>18.598735433976067</v>
      </c>
      <c r="AJ6" s="36">
        <v>1264240</v>
      </c>
      <c r="AK6" s="36">
        <f t="shared" si="4"/>
        <v>66.0626012436641</v>
      </c>
      <c r="AL6" s="37">
        <f t="shared" si="17"/>
        <v>111001771</v>
      </c>
      <c r="AM6" s="36">
        <f t="shared" si="18"/>
        <v>5800.37471913048</v>
      </c>
    </row>
    <row r="7" spans="1:39" s="32" customFormat="1" ht="12.75">
      <c r="A7" s="17">
        <v>4</v>
      </c>
      <c r="B7" s="69" t="s">
        <v>40</v>
      </c>
      <c r="C7" s="52">
        <v>4006</v>
      </c>
      <c r="D7" s="36">
        <v>0</v>
      </c>
      <c r="E7" s="36">
        <f t="shared" si="5"/>
        <v>0</v>
      </c>
      <c r="F7" s="36">
        <v>0</v>
      </c>
      <c r="G7" s="36">
        <f t="shared" si="6"/>
        <v>0</v>
      </c>
      <c r="H7" s="36">
        <v>2755158</v>
      </c>
      <c r="I7" s="36">
        <f t="shared" si="7"/>
        <v>687.7578632051922</v>
      </c>
      <c r="J7" s="62">
        <v>14805165</v>
      </c>
      <c r="K7" s="36">
        <f t="shared" si="8"/>
        <v>3695.7476285571643</v>
      </c>
      <c r="L7" s="36">
        <v>1838763</v>
      </c>
      <c r="M7" s="36">
        <f t="shared" si="9"/>
        <v>459.0022466300549</v>
      </c>
      <c r="N7" s="36">
        <v>699044</v>
      </c>
      <c r="O7" s="36">
        <f t="shared" si="10"/>
        <v>174.49925112331502</v>
      </c>
      <c r="P7" s="62">
        <v>2184685</v>
      </c>
      <c r="Q7" s="36">
        <f t="shared" si="11"/>
        <v>545.3532201697453</v>
      </c>
      <c r="R7" s="36">
        <v>2292150</v>
      </c>
      <c r="S7" s="36">
        <f t="shared" si="12"/>
        <v>572.17923115327</v>
      </c>
      <c r="T7" s="36">
        <v>270223</v>
      </c>
      <c r="U7" s="36">
        <f t="shared" si="13"/>
        <v>67.45456814777833</v>
      </c>
      <c r="V7" s="62">
        <v>382990</v>
      </c>
      <c r="W7" s="36">
        <f t="shared" si="14"/>
        <v>95.60409385921119</v>
      </c>
      <c r="X7" s="36">
        <v>251137</v>
      </c>
      <c r="Y7" s="36">
        <f t="shared" si="15"/>
        <v>62.69021467798303</v>
      </c>
      <c r="Z7" s="36">
        <v>0</v>
      </c>
      <c r="AA7" s="36">
        <f t="shared" si="16"/>
        <v>0</v>
      </c>
      <c r="AB7" s="62">
        <v>740988</v>
      </c>
      <c r="AC7" s="36">
        <f t="shared" si="0"/>
        <v>184.9695456814778</v>
      </c>
      <c r="AD7" s="36">
        <v>0</v>
      </c>
      <c r="AE7" s="36">
        <f t="shared" si="1"/>
        <v>0</v>
      </c>
      <c r="AF7" s="36">
        <v>4166</v>
      </c>
      <c r="AG7" s="36">
        <f t="shared" si="2"/>
        <v>1.0399400898652023</v>
      </c>
      <c r="AH7" s="62">
        <v>52002</v>
      </c>
      <c r="AI7" s="36">
        <f t="shared" si="3"/>
        <v>12.981028457314029</v>
      </c>
      <c r="AJ7" s="36">
        <v>23413</v>
      </c>
      <c r="AK7" s="36">
        <f t="shared" si="4"/>
        <v>5.844483275087369</v>
      </c>
      <c r="AL7" s="37">
        <f t="shared" si="17"/>
        <v>26299884</v>
      </c>
      <c r="AM7" s="36">
        <f t="shared" si="18"/>
        <v>6565.123315027458</v>
      </c>
    </row>
    <row r="8" spans="1:39" ht="12.75">
      <c r="A8" s="18">
        <v>5</v>
      </c>
      <c r="B8" s="71" t="s">
        <v>41</v>
      </c>
      <c r="C8" s="47">
        <v>6204</v>
      </c>
      <c r="D8" s="33">
        <v>0</v>
      </c>
      <c r="E8" s="33">
        <f t="shared" si="5"/>
        <v>0</v>
      </c>
      <c r="F8" s="33">
        <v>0</v>
      </c>
      <c r="G8" s="33">
        <f t="shared" si="6"/>
        <v>0</v>
      </c>
      <c r="H8" s="33">
        <v>2973869</v>
      </c>
      <c r="I8" s="33">
        <f t="shared" si="7"/>
        <v>479.34703417150223</v>
      </c>
      <c r="J8" s="63">
        <v>17233223</v>
      </c>
      <c r="K8" s="33">
        <f t="shared" si="8"/>
        <v>2777.759993552547</v>
      </c>
      <c r="L8" s="33">
        <v>535992</v>
      </c>
      <c r="M8" s="33">
        <f t="shared" si="9"/>
        <v>86.39458413926499</v>
      </c>
      <c r="N8" s="33">
        <v>666289</v>
      </c>
      <c r="O8" s="33">
        <f t="shared" si="10"/>
        <v>107.39667956157318</v>
      </c>
      <c r="P8" s="63">
        <v>1404381</v>
      </c>
      <c r="Q8" s="33">
        <f t="shared" si="11"/>
        <v>226.36702127659575</v>
      </c>
      <c r="R8" s="33">
        <v>2910027</v>
      </c>
      <c r="S8" s="33">
        <f t="shared" si="12"/>
        <v>469.05657640232107</v>
      </c>
      <c r="T8" s="33">
        <v>133820</v>
      </c>
      <c r="U8" s="33">
        <f t="shared" si="13"/>
        <v>21.569954867827207</v>
      </c>
      <c r="V8" s="63">
        <v>266382</v>
      </c>
      <c r="W8" s="33">
        <f t="shared" si="14"/>
        <v>42.937137330754354</v>
      </c>
      <c r="X8" s="33">
        <v>176435</v>
      </c>
      <c r="Y8" s="33">
        <f t="shared" si="15"/>
        <v>28.438910380399744</v>
      </c>
      <c r="Z8" s="33">
        <v>0</v>
      </c>
      <c r="AA8" s="33">
        <f t="shared" si="16"/>
        <v>0</v>
      </c>
      <c r="AB8" s="63">
        <v>526479</v>
      </c>
      <c r="AC8" s="33">
        <f t="shared" si="0"/>
        <v>84.86121856866538</v>
      </c>
      <c r="AD8" s="33">
        <v>0</v>
      </c>
      <c r="AE8" s="33">
        <f t="shared" si="1"/>
        <v>0</v>
      </c>
      <c r="AF8" s="33">
        <v>0</v>
      </c>
      <c r="AG8" s="33">
        <f t="shared" si="2"/>
        <v>0</v>
      </c>
      <c r="AH8" s="63">
        <v>115652</v>
      </c>
      <c r="AI8" s="33">
        <f t="shared" si="3"/>
        <v>18.641521598968406</v>
      </c>
      <c r="AJ8" s="33">
        <v>957728</v>
      </c>
      <c r="AK8" s="33">
        <f t="shared" si="4"/>
        <v>154.3726627981947</v>
      </c>
      <c r="AL8" s="34">
        <f t="shared" si="17"/>
        <v>27900277</v>
      </c>
      <c r="AM8" s="33">
        <f t="shared" si="18"/>
        <v>4497.143294648614</v>
      </c>
    </row>
    <row r="9" spans="1:39" ht="12.75">
      <c r="A9" s="53">
        <v>6</v>
      </c>
      <c r="B9" s="70" t="s">
        <v>42</v>
      </c>
      <c r="C9" s="50">
        <v>6001</v>
      </c>
      <c r="D9" s="39">
        <v>23396</v>
      </c>
      <c r="E9" s="39">
        <f t="shared" si="5"/>
        <v>3.89868355274121</v>
      </c>
      <c r="F9" s="39">
        <v>0</v>
      </c>
      <c r="G9" s="39">
        <f t="shared" si="6"/>
        <v>0</v>
      </c>
      <c r="H9" s="39">
        <v>3134832</v>
      </c>
      <c r="I9" s="39">
        <f t="shared" si="7"/>
        <v>522.384935844026</v>
      </c>
      <c r="J9" s="61">
        <v>21081849</v>
      </c>
      <c r="K9" s="39">
        <f t="shared" si="8"/>
        <v>3513.055990668222</v>
      </c>
      <c r="L9" s="39">
        <v>1522692</v>
      </c>
      <c r="M9" s="39">
        <f t="shared" si="9"/>
        <v>253.7397100483253</v>
      </c>
      <c r="N9" s="39">
        <v>1098412</v>
      </c>
      <c r="O9" s="39">
        <f t="shared" si="10"/>
        <v>183.03816030661557</v>
      </c>
      <c r="P9" s="61">
        <v>1264893</v>
      </c>
      <c r="Q9" s="39">
        <f t="shared" si="11"/>
        <v>210.7803699383436</v>
      </c>
      <c r="R9" s="39">
        <v>3468659</v>
      </c>
      <c r="S9" s="39">
        <f t="shared" si="12"/>
        <v>578.0134977503749</v>
      </c>
      <c r="T9" s="39">
        <v>583303</v>
      </c>
      <c r="U9" s="39">
        <f t="shared" si="13"/>
        <v>97.2009665055824</v>
      </c>
      <c r="V9" s="61">
        <v>453569</v>
      </c>
      <c r="W9" s="39">
        <f t="shared" si="14"/>
        <v>75.58223629395101</v>
      </c>
      <c r="X9" s="39">
        <v>799612</v>
      </c>
      <c r="Y9" s="39">
        <f t="shared" si="15"/>
        <v>133.24645892351276</v>
      </c>
      <c r="Z9" s="39">
        <v>0</v>
      </c>
      <c r="AA9" s="39">
        <f t="shared" si="16"/>
        <v>0</v>
      </c>
      <c r="AB9" s="61">
        <v>555424</v>
      </c>
      <c r="AC9" s="39">
        <f t="shared" si="0"/>
        <v>92.55524079320114</v>
      </c>
      <c r="AD9" s="39">
        <v>0</v>
      </c>
      <c r="AE9" s="39">
        <f t="shared" si="1"/>
        <v>0</v>
      </c>
      <c r="AF9" s="39">
        <v>0</v>
      </c>
      <c r="AG9" s="39">
        <f t="shared" si="2"/>
        <v>0</v>
      </c>
      <c r="AH9" s="61">
        <v>258398</v>
      </c>
      <c r="AI9" s="39">
        <f t="shared" si="3"/>
        <v>43.059156807198804</v>
      </c>
      <c r="AJ9" s="39">
        <v>101252</v>
      </c>
      <c r="AK9" s="39">
        <f t="shared" si="4"/>
        <v>16.872521246458923</v>
      </c>
      <c r="AL9" s="54">
        <f t="shared" si="17"/>
        <v>34346291</v>
      </c>
      <c r="AM9" s="39">
        <f t="shared" si="18"/>
        <v>5723.427928678553</v>
      </c>
    </row>
    <row r="10" spans="1:39" s="32" customFormat="1" ht="12.75">
      <c r="A10" s="17">
        <v>7</v>
      </c>
      <c r="B10" s="69" t="s">
        <v>43</v>
      </c>
      <c r="C10" s="52">
        <v>2207</v>
      </c>
      <c r="D10" s="36">
        <v>650</v>
      </c>
      <c r="E10" s="36">
        <f t="shared" si="5"/>
        <v>0.2945174444947893</v>
      </c>
      <c r="F10" s="36">
        <v>0</v>
      </c>
      <c r="G10" s="36">
        <f t="shared" si="6"/>
        <v>0</v>
      </c>
      <c r="H10" s="36">
        <v>1862351</v>
      </c>
      <c r="I10" s="36">
        <f t="shared" si="7"/>
        <v>843.8382419574083</v>
      </c>
      <c r="J10" s="62">
        <v>10627476</v>
      </c>
      <c r="K10" s="36">
        <f t="shared" si="8"/>
        <v>4815.349342999547</v>
      </c>
      <c r="L10" s="36">
        <v>328654</v>
      </c>
      <c r="M10" s="36">
        <f t="shared" si="9"/>
        <v>148.91436338921613</v>
      </c>
      <c r="N10" s="36">
        <v>518399</v>
      </c>
      <c r="O10" s="36">
        <f t="shared" si="10"/>
        <v>234.88853647485274</v>
      </c>
      <c r="P10" s="62">
        <v>988318</v>
      </c>
      <c r="Q10" s="36">
        <f t="shared" si="11"/>
        <v>447.8106026280018</v>
      </c>
      <c r="R10" s="36">
        <v>2148400</v>
      </c>
      <c r="S10" s="36">
        <f t="shared" si="12"/>
        <v>973.4481196193929</v>
      </c>
      <c r="T10" s="36">
        <v>0</v>
      </c>
      <c r="U10" s="36">
        <f t="shared" si="13"/>
        <v>0</v>
      </c>
      <c r="V10" s="62">
        <v>198878</v>
      </c>
      <c r="W10" s="36">
        <f t="shared" si="14"/>
        <v>90.11236973266878</v>
      </c>
      <c r="X10" s="36">
        <v>242484</v>
      </c>
      <c r="Y10" s="36">
        <f t="shared" si="15"/>
        <v>109.87041232442229</v>
      </c>
      <c r="Z10" s="36">
        <v>0</v>
      </c>
      <c r="AA10" s="36">
        <f t="shared" si="16"/>
        <v>0</v>
      </c>
      <c r="AB10" s="62">
        <v>305991</v>
      </c>
      <c r="AC10" s="36">
        <f t="shared" si="0"/>
        <v>138.64567285908473</v>
      </c>
      <c r="AD10" s="36">
        <v>0</v>
      </c>
      <c r="AE10" s="36">
        <f t="shared" si="1"/>
        <v>0</v>
      </c>
      <c r="AF10" s="36">
        <v>0</v>
      </c>
      <c r="AG10" s="36">
        <f t="shared" si="2"/>
        <v>0</v>
      </c>
      <c r="AH10" s="62">
        <v>1145</v>
      </c>
      <c r="AI10" s="36">
        <f t="shared" si="3"/>
        <v>0.5188038060715904</v>
      </c>
      <c r="AJ10" s="36">
        <v>103748</v>
      </c>
      <c r="AK10" s="36">
        <f t="shared" si="4"/>
        <v>47.008608971454464</v>
      </c>
      <c r="AL10" s="37">
        <f t="shared" si="17"/>
        <v>17326494</v>
      </c>
      <c r="AM10" s="36">
        <f t="shared" si="18"/>
        <v>7850.699592206615</v>
      </c>
    </row>
    <row r="11" spans="1:39" s="32" customFormat="1" ht="12.75">
      <c r="A11" s="17">
        <v>8</v>
      </c>
      <c r="B11" s="69" t="s">
        <v>44</v>
      </c>
      <c r="C11" s="52">
        <v>19776</v>
      </c>
      <c r="D11" s="36">
        <v>98023</v>
      </c>
      <c r="E11" s="36">
        <f t="shared" si="5"/>
        <v>4.956664644012945</v>
      </c>
      <c r="F11" s="36">
        <v>0</v>
      </c>
      <c r="G11" s="36">
        <f t="shared" si="6"/>
        <v>0</v>
      </c>
      <c r="H11" s="36">
        <v>10609492</v>
      </c>
      <c r="I11" s="36">
        <f t="shared" si="7"/>
        <v>536.4832119741101</v>
      </c>
      <c r="J11" s="62">
        <v>67484295</v>
      </c>
      <c r="K11" s="36">
        <f t="shared" si="8"/>
        <v>3412.43401092233</v>
      </c>
      <c r="L11" s="36">
        <v>6731245</v>
      </c>
      <c r="M11" s="36">
        <f t="shared" si="9"/>
        <v>340.37444377022655</v>
      </c>
      <c r="N11" s="36">
        <v>3934885</v>
      </c>
      <c r="O11" s="36">
        <f t="shared" si="10"/>
        <v>198.9727447411003</v>
      </c>
      <c r="P11" s="62">
        <v>6702340</v>
      </c>
      <c r="Q11" s="36">
        <f t="shared" si="11"/>
        <v>338.9128236245955</v>
      </c>
      <c r="R11" s="36">
        <v>12012873</v>
      </c>
      <c r="S11" s="36">
        <f t="shared" si="12"/>
        <v>607.4470570388349</v>
      </c>
      <c r="T11" s="36">
        <v>3330085</v>
      </c>
      <c r="U11" s="36">
        <f t="shared" si="13"/>
        <v>168.39022046925567</v>
      </c>
      <c r="V11" s="62">
        <v>1477177</v>
      </c>
      <c r="W11" s="36">
        <f t="shared" si="14"/>
        <v>74.69543891585761</v>
      </c>
      <c r="X11" s="36">
        <v>1381909</v>
      </c>
      <c r="Y11" s="36">
        <f t="shared" si="15"/>
        <v>69.87808454692556</v>
      </c>
      <c r="Z11" s="36">
        <v>0</v>
      </c>
      <c r="AA11" s="36">
        <f t="shared" si="16"/>
        <v>0</v>
      </c>
      <c r="AB11" s="62">
        <v>1119402</v>
      </c>
      <c r="AC11" s="36">
        <f t="shared" si="0"/>
        <v>56.60406553398058</v>
      </c>
      <c r="AD11" s="36">
        <v>543632</v>
      </c>
      <c r="AE11" s="36">
        <f t="shared" si="1"/>
        <v>27.48948220064725</v>
      </c>
      <c r="AF11" s="36">
        <v>0</v>
      </c>
      <c r="AG11" s="36">
        <f t="shared" si="2"/>
        <v>0</v>
      </c>
      <c r="AH11" s="62">
        <v>621619</v>
      </c>
      <c r="AI11" s="36">
        <f t="shared" si="3"/>
        <v>31.432999595469255</v>
      </c>
      <c r="AJ11" s="36">
        <v>168807</v>
      </c>
      <c r="AK11" s="36">
        <f t="shared" si="4"/>
        <v>8.535952669902912</v>
      </c>
      <c r="AL11" s="37">
        <f t="shared" si="17"/>
        <v>116215784</v>
      </c>
      <c r="AM11" s="36">
        <f t="shared" si="18"/>
        <v>5876.60720064725</v>
      </c>
    </row>
    <row r="12" spans="1:39" s="32" customFormat="1" ht="12.75">
      <c r="A12" s="17">
        <v>9</v>
      </c>
      <c r="B12" s="69" t="s">
        <v>45</v>
      </c>
      <c r="C12" s="52">
        <v>42610</v>
      </c>
      <c r="D12" s="36">
        <v>0</v>
      </c>
      <c r="E12" s="36">
        <f t="shared" si="5"/>
        <v>0</v>
      </c>
      <c r="F12" s="36">
        <v>0</v>
      </c>
      <c r="G12" s="36">
        <f t="shared" si="6"/>
        <v>0</v>
      </c>
      <c r="H12" s="36">
        <v>21702840</v>
      </c>
      <c r="I12" s="36">
        <f t="shared" si="7"/>
        <v>509.33677540483455</v>
      </c>
      <c r="J12" s="62">
        <v>156055123</v>
      </c>
      <c r="K12" s="36">
        <f t="shared" si="8"/>
        <v>3662.4060783853556</v>
      </c>
      <c r="L12" s="36">
        <v>22645864</v>
      </c>
      <c r="M12" s="36">
        <f t="shared" si="9"/>
        <v>531.46829382774</v>
      </c>
      <c r="N12" s="36">
        <v>13009458</v>
      </c>
      <c r="O12" s="36">
        <f t="shared" si="10"/>
        <v>305.314667918329</v>
      </c>
      <c r="P12" s="62">
        <v>16344706</v>
      </c>
      <c r="Q12" s="36">
        <f t="shared" si="11"/>
        <v>383.58850035203005</v>
      </c>
      <c r="R12" s="36">
        <v>30463152</v>
      </c>
      <c r="S12" s="36">
        <f t="shared" si="12"/>
        <v>714.9296409293593</v>
      </c>
      <c r="T12" s="36">
        <v>6975729</v>
      </c>
      <c r="U12" s="36">
        <f t="shared" si="13"/>
        <v>163.7110772119221</v>
      </c>
      <c r="V12" s="62">
        <v>1932837</v>
      </c>
      <c r="W12" s="36">
        <f t="shared" si="14"/>
        <v>45.361112414926076</v>
      </c>
      <c r="X12" s="36">
        <v>2355367</v>
      </c>
      <c r="Y12" s="36">
        <f t="shared" si="15"/>
        <v>55.27732926543065</v>
      </c>
      <c r="Z12" s="36">
        <v>0</v>
      </c>
      <c r="AA12" s="36">
        <f t="shared" si="16"/>
        <v>0</v>
      </c>
      <c r="AB12" s="62">
        <v>6520323</v>
      </c>
      <c r="AC12" s="36">
        <f t="shared" si="0"/>
        <v>153.02330438864115</v>
      </c>
      <c r="AD12" s="36">
        <v>0</v>
      </c>
      <c r="AE12" s="36">
        <f t="shared" si="1"/>
        <v>0</v>
      </c>
      <c r="AF12" s="36">
        <v>24543</v>
      </c>
      <c r="AG12" s="36">
        <f t="shared" si="2"/>
        <v>0.5759915512790424</v>
      </c>
      <c r="AH12" s="62">
        <v>890122</v>
      </c>
      <c r="AI12" s="36">
        <f t="shared" si="3"/>
        <v>20.889978878197606</v>
      </c>
      <c r="AJ12" s="36">
        <v>2044289</v>
      </c>
      <c r="AK12" s="36">
        <f t="shared" si="4"/>
        <v>47.97674254869749</v>
      </c>
      <c r="AL12" s="37">
        <f t="shared" si="17"/>
        <v>280964353</v>
      </c>
      <c r="AM12" s="36">
        <f t="shared" si="18"/>
        <v>6593.859493076742</v>
      </c>
    </row>
    <row r="13" spans="1:39" ht="12.75">
      <c r="A13" s="18">
        <v>10</v>
      </c>
      <c r="B13" s="71" t="s">
        <v>154</v>
      </c>
      <c r="C13" s="47">
        <v>32685</v>
      </c>
      <c r="D13" s="33">
        <v>145477</v>
      </c>
      <c r="E13" s="33">
        <f t="shared" si="5"/>
        <v>4.45087960838305</v>
      </c>
      <c r="F13" s="33">
        <v>306718</v>
      </c>
      <c r="G13" s="33">
        <f t="shared" si="6"/>
        <v>9.384059966345419</v>
      </c>
      <c r="H13" s="33">
        <v>14688657</v>
      </c>
      <c r="I13" s="33">
        <f t="shared" si="7"/>
        <v>449.4005507113355</v>
      </c>
      <c r="J13" s="63">
        <v>119363465</v>
      </c>
      <c r="K13" s="33">
        <f t="shared" si="8"/>
        <v>3651.934067615114</v>
      </c>
      <c r="L13" s="33">
        <v>17946275</v>
      </c>
      <c r="M13" s="33">
        <f t="shared" si="9"/>
        <v>549.0676151139667</v>
      </c>
      <c r="N13" s="33">
        <v>6317574</v>
      </c>
      <c r="O13" s="33">
        <f t="shared" si="10"/>
        <v>193.28664525011473</v>
      </c>
      <c r="P13" s="63">
        <v>11493674</v>
      </c>
      <c r="Q13" s="33">
        <f t="shared" si="11"/>
        <v>351.6498087807863</v>
      </c>
      <c r="R13" s="33">
        <v>15862182</v>
      </c>
      <c r="S13" s="33">
        <f t="shared" si="12"/>
        <v>485.30463515374026</v>
      </c>
      <c r="T13" s="33">
        <v>3135842</v>
      </c>
      <c r="U13" s="33">
        <f t="shared" si="13"/>
        <v>95.94131864769773</v>
      </c>
      <c r="V13" s="63">
        <v>2453161</v>
      </c>
      <c r="W13" s="33">
        <f t="shared" si="14"/>
        <v>75.0546428025088</v>
      </c>
      <c r="X13" s="33">
        <v>3838421</v>
      </c>
      <c r="Y13" s="33">
        <f t="shared" si="15"/>
        <v>117.43677527918005</v>
      </c>
      <c r="Z13" s="33">
        <v>0</v>
      </c>
      <c r="AA13" s="33">
        <f t="shared" si="16"/>
        <v>0</v>
      </c>
      <c r="AB13" s="63">
        <v>5176098</v>
      </c>
      <c r="AC13" s="33">
        <f t="shared" si="0"/>
        <v>158.36310234052317</v>
      </c>
      <c r="AD13" s="33">
        <v>0</v>
      </c>
      <c r="AE13" s="33">
        <f t="shared" si="1"/>
        <v>0</v>
      </c>
      <c r="AF13" s="33">
        <v>91027</v>
      </c>
      <c r="AG13" s="33">
        <f t="shared" si="2"/>
        <v>2.78497781857121</v>
      </c>
      <c r="AH13" s="63">
        <v>1736720</v>
      </c>
      <c r="AI13" s="33">
        <f t="shared" si="3"/>
        <v>53.13507725256234</v>
      </c>
      <c r="AJ13" s="33">
        <v>1650103</v>
      </c>
      <c r="AK13" s="33">
        <f t="shared" si="4"/>
        <v>50.4850237111825</v>
      </c>
      <c r="AL13" s="34">
        <f t="shared" si="17"/>
        <v>204205394</v>
      </c>
      <c r="AM13" s="33">
        <f t="shared" si="18"/>
        <v>6247.679180052011</v>
      </c>
    </row>
    <row r="14" spans="1:39" ht="12.75">
      <c r="A14" s="53">
        <v>11</v>
      </c>
      <c r="B14" s="70" t="s">
        <v>46</v>
      </c>
      <c r="C14" s="50">
        <v>1715</v>
      </c>
      <c r="D14" s="39">
        <v>0</v>
      </c>
      <c r="E14" s="39">
        <f t="shared" si="5"/>
        <v>0</v>
      </c>
      <c r="F14" s="39">
        <v>5874</v>
      </c>
      <c r="G14" s="39">
        <f t="shared" si="6"/>
        <v>3.425072886297376</v>
      </c>
      <c r="H14" s="39">
        <v>1262232</v>
      </c>
      <c r="I14" s="39">
        <f t="shared" si="7"/>
        <v>735.9953352769679</v>
      </c>
      <c r="J14" s="61">
        <v>6087066</v>
      </c>
      <c r="K14" s="39">
        <f t="shared" si="8"/>
        <v>3549.3096209912537</v>
      </c>
      <c r="L14" s="39">
        <v>511050</v>
      </c>
      <c r="M14" s="39">
        <f t="shared" si="9"/>
        <v>297.9883381924198</v>
      </c>
      <c r="N14" s="39">
        <v>376349</v>
      </c>
      <c r="O14" s="39">
        <f t="shared" si="10"/>
        <v>219.4454810495627</v>
      </c>
      <c r="P14" s="61">
        <v>706100</v>
      </c>
      <c r="Q14" s="39">
        <f t="shared" si="11"/>
        <v>411.7201166180758</v>
      </c>
      <c r="R14" s="39">
        <v>1041236</v>
      </c>
      <c r="S14" s="39">
        <f t="shared" si="12"/>
        <v>607.1346938775511</v>
      </c>
      <c r="T14" s="39">
        <v>119387</v>
      </c>
      <c r="U14" s="39">
        <f t="shared" si="13"/>
        <v>69.6134110787172</v>
      </c>
      <c r="V14" s="61">
        <v>35539</v>
      </c>
      <c r="W14" s="39">
        <f t="shared" si="14"/>
        <v>20.722448979591835</v>
      </c>
      <c r="X14" s="39">
        <v>127278</v>
      </c>
      <c r="Y14" s="39">
        <f t="shared" si="15"/>
        <v>74.21457725947522</v>
      </c>
      <c r="Z14" s="39">
        <v>0</v>
      </c>
      <c r="AA14" s="39">
        <f t="shared" si="16"/>
        <v>0</v>
      </c>
      <c r="AB14" s="61">
        <v>150573</v>
      </c>
      <c r="AC14" s="39">
        <f t="shared" si="0"/>
        <v>87.79766763848397</v>
      </c>
      <c r="AD14" s="39">
        <v>0</v>
      </c>
      <c r="AE14" s="39">
        <f t="shared" si="1"/>
        <v>0</v>
      </c>
      <c r="AF14" s="39">
        <v>0</v>
      </c>
      <c r="AG14" s="39">
        <f t="shared" si="2"/>
        <v>0</v>
      </c>
      <c r="AH14" s="61">
        <v>28136</v>
      </c>
      <c r="AI14" s="39">
        <f t="shared" si="3"/>
        <v>16.405830903790086</v>
      </c>
      <c r="AJ14" s="39">
        <v>125316</v>
      </c>
      <c r="AK14" s="39">
        <f t="shared" si="4"/>
        <v>73.07055393586006</v>
      </c>
      <c r="AL14" s="54">
        <f t="shared" si="17"/>
        <v>10576136</v>
      </c>
      <c r="AM14" s="39">
        <f t="shared" si="18"/>
        <v>6166.843148688046</v>
      </c>
    </row>
    <row r="15" spans="1:39" s="32" customFormat="1" ht="12.75">
      <c r="A15" s="17">
        <v>12</v>
      </c>
      <c r="B15" s="69" t="s">
        <v>155</v>
      </c>
      <c r="C15" s="52">
        <v>1311</v>
      </c>
      <c r="D15" s="36">
        <v>0</v>
      </c>
      <c r="E15" s="36">
        <f t="shared" si="5"/>
        <v>0</v>
      </c>
      <c r="F15" s="36">
        <v>0</v>
      </c>
      <c r="G15" s="36">
        <f t="shared" si="6"/>
        <v>0</v>
      </c>
      <c r="H15" s="36">
        <v>1588001</v>
      </c>
      <c r="I15" s="36">
        <f t="shared" si="7"/>
        <v>1211.2898550724638</v>
      </c>
      <c r="J15" s="62">
        <v>8178478</v>
      </c>
      <c r="K15" s="36">
        <f t="shared" si="8"/>
        <v>6238.350877192983</v>
      </c>
      <c r="L15" s="36">
        <v>539021</v>
      </c>
      <c r="M15" s="36">
        <f t="shared" si="9"/>
        <v>411.15255530129673</v>
      </c>
      <c r="N15" s="36">
        <v>366340</v>
      </c>
      <c r="O15" s="36">
        <f t="shared" si="10"/>
        <v>279.43554538520215</v>
      </c>
      <c r="P15" s="62">
        <v>562781</v>
      </c>
      <c r="Q15" s="36">
        <f t="shared" si="11"/>
        <v>429.2761250953471</v>
      </c>
      <c r="R15" s="36">
        <v>1549351</v>
      </c>
      <c r="S15" s="36">
        <f t="shared" si="12"/>
        <v>1181.8085430968727</v>
      </c>
      <c r="T15" s="36">
        <v>93907</v>
      </c>
      <c r="U15" s="36">
        <f t="shared" si="13"/>
        <v>71.63005339435546</v>
      </c>
      <c r="V15" s="62">
        <v>178939</v>
      </c>
      <c r="W15" s="36">
        <f t="shared" si="14"/>
        <v>136.49046529366896</v>
      </c>
      <c r="X15" s="36">
        <v>339603</v>
      </c>
      <c r="Y15" s="36">
        <f t="shared" si="15"/>
        <v>259.0411899313501</v>
      </c>
      <c r="Z15" s="36">
        <v>0</v>
      </c>
      <c r="AA15" s="36">
        <f t="shared" si="16"/>
        <v>0</v>
      </c>
      <c r="AB15" s="62">
        <v>147320</v>
      </c>
      <c r="AC15" s="36">
        <f t="shared" si="0"/>
        <v>112.372234935164</v>
      </c>
      <c r="AD15" s="36">
        <v>0</v>
      </c>
      <c r="AE15" s="36">
        <f t="shared" si="1"/>
        <v>0</v>
      </c>
      <c r="AF15" s="36">
        <v>0</v>
      </c>
      <c r="AG15" s="36">
        <f t="shared" si="2"/>
        <v>0</v>
      </c>
      <c r="AH15" s="62">
        <v>193248</v>
      </c>
      <c r="AI15" s="36">
        <f t="shared" si="3"/>
        <v>147.4050343249428</v>
      </c>
      <c r="AJ15" s="36">
        <v>12118</v>
      </c>
      <c r="AK15" s="36">
        <f t="shared" si="4"/>
        <v>9.24332570556827</v>
      </c>
      <c r="AL15" s="37">
        <f t="shared" si="17"/>
        <v>13749107</v>
      </c>
      <c r="AM15" s="36">
        <f t="shared" si="18"/>
        <v>10487.495804729215</v>
      </c>
    </row>
    <row r="16" spans="1:39" s="32" customFormat="1" ht="12.75">
      <c r="A16" s="17">
        <v>13</v>
      </c>
      <c r="B16" s="69" t="s">
        <v>47</v>
      </c>
      <c r="C16" s="52">
        <v>1674</v>
      </c>
      <c r="D16" s="36">
        <v>0</v>
      </c>
      <c r="E16" s="36">
        <f t="shared" si="5"/>
        <v>0</v>
      </c>
      <c r="F16" s="36">
        <v>0</v>
      </c>
      <c r="G16" s="36">
        <f t="shared" si="6"/>
        <v>0</v>
      </c>
      <c r="H16" s="36">
        <v>1004552</v>
      </c>
      <c r="I16" s="36">
        <f t="shared" si="7"/>
        <v>600.0908004778972</v>
      </c>
      <c r="J16" s="62">
        <v>5168510</v>
      </c>
      <c r="K16" s="36">
        <f t="shared" si="8"/>
        <v>3087.520908004779</v>
      </c>
      <c r="L16" s="36">
        <v>255037</v>
      </c>
      <c r="M16" s="36">
        <f t="shared" si="9"/>
        <v>152.35185185185185</v>
      </c>
      <c r="N16" s="36">
        <v>359091</v>
      </c>
      <c r="O16" s="36">
        <f t="shared" si="10"/>
        <v>214.51075268817203</v>
      </c>
      <c r="P16" s="62">
        <v>557113</v>
      </c>
      <c r="Q16" s="36">
        <f t="shared" si="11"/>
        <v>332.80346475507764</v>
      </c>
      <c r="R16" s="36">
        <v>863563</v>
      </c>
      <c r="S16" s="36">
        <f t="shared" si="12"/>
        <v>515.8679808841099</v>
      </c>
      <c r="T16" s="36">
        <v>49758</v>
      </c>
      <c r="U16" s="36">
        <f t="shared" si="13"/>
        <v>29.724014336917563</v>
      </c>
      <c r="V16" s="62">
        <v>135895</v>
      </c>
      <c r="W16" s="36">
        <f t="shared" si="14"/>
        <v>81.17980884109916</v>
      </c>
      <c r="X16" s="36">
        <v>316603</v>
      </c>
      <c r="Y16" s="36">
        <f t="shared" si="15"/>
        <v>189.12962962962962</v>
      </c>
      <c r="Z16" s="36">
        <v>0</v>
      </c>
      <c r="AA16" s="36">
        <f t="shared" si="16"/>
        <v>0</v>
      </c>
      <c r="AB16" s="62">
        <v>235894</v>
      </c>
      <c r="AC16" s="36">
        <f t="shared" si="0"/>
        <v>140.9163679808841</v>
      </c>
      <c r="AD16" s="36">
        <v>0</v>
      </c>
      <c r="AE16" s="36">
        <f t="shared" si="1"/>
        <v>0</v>
      </c>
      <c r="AF16" s="36">
        <v>0</v>
      </c>
      <c r="AG16" s="36">
        <f t="shared" si="2"/>
        <v>0</v>
      </c>
      <c r="AH16" s="62">
        <v>11115</v>
      </c>
      <c r="AI16" s="36">
        <f t="shared" si="3"/>
        <v>6.639784946236559</v>
      </c>
      <c r="AJ16" s="36">
        <v>422696</v>
      </c>
      <c r="AK16" s="36">
        <f t="shared" si="4"/>
        <v>252.50657108721626</v>
      </c>
      <c r="AL16" s="37">
        <f t="shared" si="17"/>
        <v>9379827</v>
      </c>
      <c r="AM16" s="36">
        <f t="shared" si="18"/>
        <v>5603.241935483871</v>
      </c>
    </row>
    <row r="17" spans="1:39" s="32" customFormat="1" ht="12.75">
      <c r="A17" s="17">
        <v>14</v>
      </c>
      <c r="B17" s="69" t="s">
        <v>48</v>
      </c>
      <c r="C17" s="52">
        <v>2349</v>
      </c>
      <c r="D17" s="36">
        <v>0</v>
      </c>
      <c r="E17" s="36">
        <f t="shared" si="5"/>
        <v>0</v>
      </c>
      <c r="F17" s="36">
        <v>0</v>
      </c>
      <c r="G17" s="36">
        <f t="shared" si="6"/>
        <v>0</v>
      </c>
      <c r="H17" s="36">
        <v>2263431</v>
      </c>
      <c r="I17" s="36">
        <f t="shared" si="7"/>
        <v>963.5721583652618</v>
      </c>
      <c r="J17" s="62">
        <v>8599074</v>
      </c>
      <c r="K17" s="36">
        <f t="shared" si="8"/>
        <v>3660.7381864623244</v>
      </c>
      <c r="L17" s="36">
        <v>523588</v>
      </c>
      <c r="M17" s="36">
        <f t="shared" si="9"/>
        <v>222.8982545764155</v>
      </c>
      <c r="N17" s="36">
        <v>466617</v>
      </c>
      <c r="O17" s="36">
        <f t="shared" si="10"/>
        <v>198.64495530012772</v>
      </c>
      <c r="P17" s="62">
        <v>1216678</v>
      </c>
      <c r="Q17" s="36">
        <f t="shared" si="11"/>
        <v>517.9557258407833</v>
      </c>
      <c r="R17" s="36">
        <v>1470935</v>
      </c>
      <c r="S17" s="36">
        <f t="shared" si="12"/>
        <v>626.1962537249893</v>
      </c>
      <c r="T17" s="36">
        <v>104698</v>
      </c>
      <c r="U17" s="36">
        <f t="shared" si="13"/>
        <v>44.57130693912303</v>
      </c>
      <c r="V17" s="62">
        <v>165368</v>
      </c>
      <c r="W17" s="36">
        <f t="shared" si="14"/>
        <v>70.39931885908898</v>
      </c>
      <c r="X17" s="36">
        <v>35169</v>
      </c>
      <c r="Y17" s="36">
        <f t="shared" si="15"/>
        <v>14.971902937420179</v>
      </c>
      <c r="Z17" s="36">
        <v>0</v>
      </c>
      <c r="AA17" s="36">
        <f t="shared" si="16"/>
        <v>0</v>
      </c>
      <c r="AB17" s="62">
        <v>156825</v>
      </c>
      <c r="AC17" s="36">
        <f t="shared" si="0"/>
        <v>66.7624521072797</v>
      </c>
      <c r="AD17" s="36">
        <v>0</v>
      </c>
      <c r="AE17" s="36">
        <f t="shared" si="1"/>
        <v>0</v>
      </c>
      <c r="AF17" s="36">
        <v>0</v>
      </c>
      <c r="AG17" s="36">
        <f t="shared" si="2"/>
        <v>0</v>
      </c>
      <c r="AH17" s="62">
        <v>0</v>
      </c>
      <c r="AI17" s="36">
        <f t="shared" si="3"/>
        <v>0</v>
      </c>
      <c r="AJ17" s="36">
        <v>22675</v>
      </c>
      <c r="AK17" s="36">
        <f t="shared" si="4"/>
        <v>9.653043848446147</v>
      </c>
      <c r="AL17" s="37">
        <f t="shared" si="17"/>
        <v>15025058</v>
      </c>
      <c r="AM17" s="36">
        <f t="shared" si="18"/>
        <v>6396.36355896126</v>
      </c>
    </row>
    <row r="18" spans="1:39" ht="12.75">
      <c r="A18" s="18">
        <v>15</v>
      </c>
      <c r="B18" s="71" t="s">
        <v>49</v>
      </c>
      <c r="C18" s="47">
        <v>3906</v>
      </c>
      <c r="D18" s="33">
        <v>0</v>
      </c>
      <c r="E18" s="33">
        <f t="shared" si="5"/>
        <v>0</v>
      </c>
      <c r="F18" s="33">
        <v>0</v>
      </c>
      <c r="G18" s="33">
        <f t="shared" si="6"/>
        <v>0</v>
      </c>
      <c r="H18" s="33">
        <v>2552103</v>
      </c>
      <c r="I18" s="33">
        <f t="shared" si="7"/>
        <v>653.3801843317972</v>
      </c>
      <c r="J18" s="63">
        <v>12385356</v>
      </c>
      <c r="K18" s="33">
        <f t="shared" si="8"/>
        <v>3170.854070660522</v>
      </c>
      <c r="L18" s="33">
        <v>1332366</v>
      </c>
      <c r="M18" s="33">
        <f t="shared" si="9"/>
        <v>341.10752688172045</v>
      </c>
      <c r="N18" s="33">
        <v>808653</v>
      </c>
      <c r="O18" s="33">
        <f t="shared" si="10"/>
        <v>207.0284178187404</v>
      </c>
      <c r="P18" s="63">
        <v>1412520</v>
      </c>
      <c r="Q18" s="33">
        <f t="shared" si="11"/>
        <v>361.62826420890934</v>
      </c>
      <c r="R18" s="33">
        <v>1815006</v>
      </c>
      <c r="S18" s="33">
        <f t="shared" si="12"/>
        <v>464.67127496159753</v>
      </c>
      <c r="T18" s="33">
        <v>318230</v>
      </c>
      <c r="U18" s="33">
        <f t="shared" si="13"/>
        <v>81.4720942140297</v>
      </c>
      <c r="V18" s="63">
        <v>110524</v>
      </c>
      <c r="W18" s="33">
        <f t="shared" si="14"/>
        <v>28.295954941116232</v>
      </c>
      <c r="X18" s="33">
        <v>700128</v>
      </c>
      <c r="Y18" s="33">
        <f t="shared" si="15"/>
        <v>179.2442396313364</v>
      </c>
      <c r="Z18" s="33">
        <v>0</v>
      </c>
      <c r="AA18" s="33">
        <f t="shared" si="16"/>
        <v>0</v>
      </c>
      <c r="AB18" s="63">
        <v>258665</v>
      </c>
      <c r="AC18" s="33">
        <f t="shared" si="0"/>
        <v>66.22247823860727</v>
      </c>
      <c r="AD18" s="33">
        <v>0</v>
      </c>
      <c r="AE18" s="33">
        <f t="shared" si="1"/>
        <v>0</v>
      </c>
      <c r="AF18" s="33">
        <v>0</v>
      </c>
      <c r="AG18" s="33">
        <f t="shared" si="2"/>
        <v>0</v>
      </c>
      <c r="AH18" s="63">
        <v>12225</v>
      </c>
      <c r="AI18" s="33">
        <f t="shared" si="3"/>
        <v>3.129800307219662</v>
      </c>
      <c r="AJ18" s="33">
        <v>401759</v>
      </c>
      <c r="AK18" s="33">
        <f t="shared" si="4"/>
        <v>102.85688684075781</v>
      </c>
      <c r="AL18" s="34">
        <f t="shared" si="17"/>
        <v>22107535</v>
      </c>
      <c r="AM18" s="33">
        <f t="shared" si="18"/>
        <v>5659.891193036355</v>
      </c>
    </row>
    <row r="19" spans="1:39" ht="12.75">
      <c r="A19" s="53">
        <v>16</v>
      </c>
      <c r="B19" s="70" t="s">
        <v>50</v>
      </c>
      <c r="C19" s="50">
        <v>4841</v>
      </c>
      <c r="D19" s="39">
        <v>11836</v>
      </c>
      <c r="E19" s="39">
        <f t="shared" si="5"/>
        <v>2.4449493906217725</v>
      </c>
      <c r="F19" s="39">
        <v>0</v>
      </c>
      <c r="G19" s="39">
        <f t="shared" si="6"/>
        <v>0</v>
      </c>
      <c r="H19" s="39">
        <v>3807484</v>
      </c>
      <c r="I19" s="39">
        <f t="shared" si="7"/>
        <v>786.5077463334022</v>
      </c>
      <c r="J19" s="61">
        <v>20619790</v>
      </c>
      <c r="K19" s="39">
        <f t="shared" si="8"/>
        <v>4259.407147283619</v>
      </c>
      <c r="L19" s="39">
        <v>1193852</v>
      </c>
      <c r="M19" s="39">
        <f t="shared" si="9"/>
        <v>246.61268332989053</v>
      </c>
      <c r="N19" s="39">
        <v>1409355</v>
      </c>
      <c r="O19" s="39">
        <f t="shared" si="10"/>
        <v>291.1288989878124</v>
      </c>
      <c r="P19" s="61">
        <v>2548177</v>
      </c>
      <c r="Q19" s="39">
        <f t="shared" si="11"/>
        <v>526.3740962611031</v>
      </c>
      <c r="R19" s="39">
        <v>4284212</v>
      </c>
      <c r="S19" s="39">
        <f t="shared" si="12"/>
        <v>884.984920470977</v>
      </c>
      <c r="T19" s="39">
        <v>516729</v>
      </c>
      <c r="U19" s="39">
        <f t="shared" si="13"/>
        <v>106.74013633546788</v>
      </c>
      <c r="V19" s="61">
        <v>185769</v>
      </c>
      <c r="W19" s="39">
        <f t="shared" si="14"/>
        <v>38.37409626110308</v>
      </c>
      <c r="X19" s="39">
        <v>623117</v>
      </c>
      <c r="Y19" s="39">
        <f t="shared" si="15"/>
        <v>128.71658748192522</v>
      </c>
      <c r="Z19" s="39">
        <v>0</v>
      </c>
      <c r="AA19" s="39">
        <f t="shared" si="16"/>
        <v>0</v>
      </c>
      <c r="AB19" s="61">
        <v>469181</v>
      </c>
      <c r="AC19" s="39">
        <f t="shared" si="0"/>
        <v>96.91819871927288</v>
      </c>
      <c r="AD19" s="39">
        <v>0</v>
      </c>
      <c r="AE19" s="39">
        <f t="shared" si="1"/>
        <v>0</v>
      </c>
      <c r="AF19" s="39">
        <v>0</v>
      </c>
      <c r="AG19" s="39">
        <f t="shared" si="2"/>
        <v>0</v>
      </c>
      <c r="AH19" s="61">
        <v>137926</v>
      </c>
      <c r="AI19" s="39">
        <f t="shared" si="3"/>
        <v>28.491220822144186</v>
      </c>
      <c r="AJ19" s="39">
        <v>29523</v>
      </c>
      <c r="AK19" s="39">
        <f t="shared" si="4"/>
        <v>6.0985333608758525</v>
      </c>
      <c r="AL19" s="54">
        <f t="shared" si="17"/>
        <v>35836951</v>
      </c>
      <c r="AM19" s="39">
        <f t="shared" si="18"/>
        <v>7402.799215038215</v>
      </c>
    </row>
    <row r="20" spans="1:39" s="32" customFormat="1" ht="12.75">
      <c r="A20" s="17">
        <v>17</v>
      </c>
      <c r="B20" s="69" t="s">
        <v>51</v>
      </c>
      <c r="C20" s="52">
        <v>43925</v>
      </c>
      <c r="D20" s="36">
        <v>0</v>
      </c>
      <c r="E20" s="36">
        <f t="shared" si="5"/>
        <v>0</v>
      </c>
      <c r="F20" s="36">
        <v>350550</v>
      </c>
      <c r="G20" s="36">
        <f t="shared" si="6"/>
        <v>7.980648833238475</v>
      </c>
      <c r="H20" s="36">
        <v>23033449</v>
      </c>
      <c r="I20" s="36">
        <f t="shared" si="7"/>
        <v>524.3813090495162</v>
      </c>
      <c r="J20" s="62">
        <v>180098337</v>
      </c>
      <c r="K20" s="36">
        <f t="shared" si="8"/>
        <v>4100.132885600456</v>
      </c>
      <c r="L20" s="36">
        <v>29603753</v>
      </c>
      <c r="M20" s="36">
        <f t="shared" si="9"/>
        <v>673.9613659647126</v>
      </c>
      <c r="N20" s="36">
        <v>10781977</v>
      </c>
      <c r="O20" s="36">
        <f t="shared" si="10"/>
        <v>245.46333523050654</v>
      </c>
      <c r="P20" s="62">
        <v>15027078</v>
      </c>
      <c r="Q20" s="36">
        <f t="shared" si="11"/>
        <v>342.10763801935116</v>
      </c>
      <c r="R20" s="36">
        <v>21594545</v>
      </c>
      <c r="S20" s="36">
        <f t="shared" si="12"/>
        <v>491.6231075697211</v>
      </c>
      <c r="T20" s="36">
        <v>1094796</v>
      </c>
      <c r="U20" s="36">
        <f t="shared" si="13"/>
        <v>24.92421172453045</v>
      </c>
      <c r="V20" s="62">
        <v>1071281</v>
      </c>
      <c r="W20" s="36">
        <f t="shared" si="14"/>
        <v>24.388867387592487</v>
      </c>
      <c r="X20" s="36">
        <v>6353471</v>
      </c>
      <c r="Y20" s="36">
        <f t="shared" si="15"/>
        <v>144.64361980648835</v>
      </c>
      <c r="Z20" s="36">
        <v>0</v>
      </c>
      <c r="AA20" s="36">
        <f t="shared" si="16"/>
        <v>0</v>
      </c>
      <c r="AB20" s="62">
        <v>3448416</v>
      </c>
      <c r="AC20" s="36">
        <f t="shared" si="0"/>
        <v>78.5069095048378</v>
      </c>
      <c r="AD20" s="36">
        <v>144420</v>
      </c>
      <c r="AE20" s="36">
        <f t="shared" si="1"/>
        <v>3.287877063175868</v>
      </c>
      <c r="AF20" s="36">
        <v>0</v>
      </c>
      <c r="AG20" s="36">
        <f t="shared" si="2"/>
        <v>0</v>
      </c>
      <c r="AH20" s="62">
        <v>605724</v>
      </c>
      <c r="AI20" s="36">
        <f t="shared" si="3"/>
        <v>13.78996015936255</v>
      </c>
      <c r="AJ20" s="36">
        <v>1213833</v>
      </c>
      <c r="AK20" s="36">
        <f t="shared" si="4"/>
        <v>27.634217416050085</v>
      </c>
      <c r="AL20" s="37">
        <f t="shared" si="17"/>
        <v>294421630</v>
      </c>
      <c r="AM20" s="36">
        <f t="shared" si="18"/>
        <v>6702.825953329539</v>
      </c>
    </row>
    <row r="21" spans="1:39" s="32" customFormat="1" ht="12.75">
      <c r="A21" s="17">
        <v>18</v>
      </c>
      <c r="B21" s="69" t="s">
        <v>52</v>
      </c>
      <c r="C21" s="52">
        <v>1410</v>
      </c>
      <c r="D21" s="36">
        <v>0</v>
      </c>
      <c r="E21" s="36">
        <f t="shared" si="5"/>
        <v>0</v>
      </c>
      <c r="F21" s="36">
        <v>0</v>
      </c>
      <c r="G21" s="36">
        <f t="shared" si="6"/>
        <v>0</v>
      </c>
      <c r="H21" s="36">
        <v>1604327</v>
      </c>
      <c r="I21" s="36">
        <f t="shared" si="7"/>
        <v>1137.8205673758864</v>
      </c>
      <c r="J21" s="62">
        <v>5305218</v>
      </c>
      <c r="K21" s="36">
        <f t="shared" si="8"/>
        <v>3762.5659574468086</v>
      </c>
      <c r="L21" s="36">
        <v>190062</v>
      </c>
      <c r="M21" s="36">
        <f t="shared" si="9"/>
        <v>134.79574468085107</v>
      </c>
      <c r="N21" s="36">
        <v>232080</v>
      </c>
      <c r="O21" s="36">
        <f t="shared" si="10"/>
        <v>164.59574468085106</v>
      </c>
      <c r="P21" s="62">
        <v>1020561</v>
      </c>
      <c r="Q21" s="36">
        <f t="shared" si="11"/>
        <v>723.8021276595745</v>
      </c>
      <c r="R21" s="36">
        <v>995628</v>
      </c>
      <c r="S21" s="36">
        <f t="shared" si="12"/>
        <v>706.1191489361702</v>
      </c>
      <c r="T21" s="36">
        <v>0</v>
      </c>
      <c r="U21" s="36">
        <f t="shared" si="13"/>
        <v>0</v>
      </c>
      <c r="V21" s="62">
        <v>44697</v>
      </c>
      <c r="W21" s="36">
        <f t="shared" si="14"/>
        <v>31.7</v>
      </c>
      <c r="X21" s="36">
        <v>417160</v>
      </c>
      <c r="Y21" s="36">
        <f t="shared" si="15"/>
        <v>295.8581560283688</v>
      </c>
      <c r="Z21" s="36">
        <v>0</v>
      </c>
      <c r="AA21" s="36">
        <f t="shared" si="16"/>
        <v>0</v>
      </c>
      <c r="AB21" s="62">
        <v>122578</v>
      </c>
      <c r="AC21" s="36">
        <f t="shared" si="0"/>
        <v>86.93475177304964</v>
      </c>
      <c r="AD21" s="36">
        <v>0</v>
      </c>
      <c r="AE21" s="36">
        <f t="shared" si="1"/>
        <v>0</v>
      </c>
      <c r="AF21" s="36">
        <v>811</v>
      </c>
      <c r="AG21" s="36">
        <f t="shared" si="2"/>
        <v>0.575177304964539</v>
      </c>
      <c r="AH21" s="62">
        <v>0</v>
      </c>
      <c r="AI21" s="36">
        <f t="shared" si="3"/>
        <v>0</v>
      </c>
      <c r="AJ21" s="36">
        <v>6283</v>
      </c>
      <c r="AK21" s="36">
        <f t="shared" si="4"/>
        <v>4.4560283687943265</v>
      </c>
      <c r="AL21" s="37">
        <f t="shared" si="17"/>
        <v>9939405</v>
      </c>
      <c r="AM21" s="36">
        <f t="shared" si="18"/>
        <v>7049.223404255319</v>
      </c>
    </row>
    <row r="22" spans="1:39" s="32" customFormat="1" ht="12.75">
      <c r="A22" s="17">
        <v>19</v>
      </c>
      <c r="B22" s="69" t="s">
        <v>53</v>
      </c>
      <c r="C22" s="52">
        <v>2228</v>
      </c>
      <c r="D22" s="36">
        <v>0</v>
      </c>
      <c r="E22" s="36">
        <f t="shared" si="5"/>
        <v>0</v>
      </c>
      <c r="F22" s="36">
        <v>0</v>
      </c>
      <c r="G22" s="36">
        <f t="shared" si="6"/>
        <v>0</v>
      </c>
      <c r="H22" s="36">
        <v>1836024</v>
      </c>
      <c r="I22" s="36">
        <f t="shared" si="7"/>
        <v>824.0682226211849</v>
      </c>
      <c r="J22" s="62">
        <v>7085646</v>
      </c>
      <c r="K22" s="36">
        <f t="shared" si="8"/>
        <v>3180.2719928186716</v>
      </c>
      <c r="L22" s="36">
        <v>1238252</v>
      </c>
      <c r="M22" s="36">
        <f t="shared" si="9"/>
        <v>555.7684021543986</v>
      </c>
      <c r="N22" s="36">
        <v>529521</v>
      </c>
      <c r="O22" s="36">
        <f t="shared" si="10"/>
        <v>237.6665170556553</v>
      </c>
      <c r="P22" s="62">
        <v>768560</v>
      </c>
      <c r="Q22" s="36">
        <f t="shared" si="11"/>
        <v>344.95511669658885</v>
      </c>
      <c r="R22" s="36">
        <v>1338056</v>
      </c>
      <c r="S22" s="36">
        <f t="shared" si="12"/>
        <v>600.5637342908439</v>
      </c>
      <c r="T22" s="36">
        <v>109385</v>
      </c>
      <c r="U22" s="36">
        <f t="shared" si="13"/>
        <v>49.09560143626571</v>
      </c>
      <c r="V22" s="62">
        <v>180273</v>
      </c>
      <c r="W22" s="36">
        <f t="shared" si="14"/>
        <v>80.9124775583483</v>
      </c>
      <c r="X22" s="36">
        <v>125957</v>
      </c>
      <c r="Y22" s="36">
        <f t="shared" si="15"/>
        <v>56.53366247755835</v>
      </c>
      <c r="Z22" s="36">
        <v>0</v>
      </c>
      <c r="AA22" s="36">
        <f t="shared" si="16"/>
        <v>0</v>
      </c>
      <c r="AB22" s="62">
        <v>217743</v>
      </c>
      <c r="AC22" s="36">
        <f t="shared" si="0"/>
        <v>97.7302513464991</v>
      </c>
      <c r="AD22" s="36">
        <v>0</v>
      </c>
      <c r="AE22" s="36">
        <f t="shared" si="1"/>
        <v>0</v>
      </c>
      <c r="AF22" s="36">
        <v>0</v>
      </c>
      <c r="AG22" s="36">
        <f t="shared" si="2"/>
        <v>0</v>
      </c>
      <c r="AH22" s="62">
        <v>19586</v>
      </c>
      <c r="AI22" s="36">
        <f t="shared" si="3"/>
        <v>8.79084380610413</v>
      </c>
      <c r="AJ22" s="36">
        <v>739907</v>
      </c>
      <c r="AK22" s="36">
        <f t="shared" si="4"/>
        <v>332.0947037701975</v>
      </c>
      <c r="AL22" s="37">
        <f t="shared" si="17"/>
        <v>14188910</v>
      </c>
      <c r="AM22" s="36">
        <f t="shared" si="18"/>
        <v>6368.451526032316</v>
      </c>
    </row>
    <row r="23" spans="1:39" ht="12.75">
      <c r="A23" s="18">
        <v>20</v>
      </c>
      <c r="B23" s="71" t="s">
        <v>54</v>
      </c>
      <c r="C23" s="47">
        <v>5997</v>
      </c>
      <c r="D23" s="33">
        <v>0</v>
      </c>
      <c r="E23" s="33">
        <f t="shared" si="5"/>
        <v>0</v>
      </c>
      <c r="F23" s="33">
        <v>0</v>
      </c>
      <c r="G23" s="33">
        <f t="shared" si="6"/>
        <v>0</v>
      </c>
      <c r="H23" s="33">
        <v>3297374</v>
      </c>
      <c r="I23" s="33">
        <f t="shared" si="7"/>
        <v>549.837251959313</v>
      </c>
      <c r="J23" s="63">
        <v>21242069</v>
      </c>
      <c r="K23" s="33">
        <f t="shared" si="8"/>
        <v>3542.115891278973</v>
      </c>
      <c r="L23" s="33">
        <v>2266717</v>
      </c>
      <c r="M23" s="33">
        <f t="shared" si="9"/>
        <v>377.97515424378855</v>
      </c>
      <c r="N23" s="33">
        <v>888546</v>
      </c>
      <c r="O23" s="33">
        <f t="shared" si="10"/>
        <v>148.16508254127064</v>
      </c>
      <c r="P23" s="63">
        <v>2020439</v>
      </c>
      <c r="Q23" s="33">
        <f t="shared" si="11"/>
        <v>336.9082874770719</v>
      </c>
      <c r="R23" s="33">
        <v>2817415</v>
      </c>
      <c r="S23" s="33">
        <f t="shared" si="12"/>
        <v>469.8040687010172</v>
      </c>
      <c r="T23" s="33">
        <v>270772</v>
      </c>
      <c r="U23" s="33">
        <f t="shared" si="13"/>
        <v>45.151242287810575</v>
      </c>
      <c r="V23" s="63">
        <v>585325</v>
      </c>
      <c r="W23" s="33">
        <f t="shared" si="14"/>
        <v>97.60296815074204</v>
      </c>
      <c r="X23" s="33">
        <v>135855</v>
      </c>
      <c r="Y23" s="33">
        <f t="shared" si="15"/>
        <v>22.65382691345673</v>
      </c>
      <c r="Z23" s="33">
        <v>0</v>
      </c>
      <c r="AA23" s="33">
        <f t="shared" si="16"/>
        <v>0</v>
      </c>
      <c r="AB23" s="63">
        <v>434337</v>
      </c>
      <c r="AC23" s="33">
        <f t="shared" si="0"/>
        <v>72.42571285642822</v>
      </c>
      <c r="AD23" s="33">
        <v>0</v>
      </c>
      <c r="AE23" s="33">
        <f t="shared" si="1"/>
        <v>0</v>
      </c>
      <c r="AF23" s="33">
        <v>0</v>
      </c>
      <c r="AG23" s="33">
        <f t="shared" si="2"/>
        <v>0</v>
      </c>
      <c r="AH23" s="63">
        <v>110325</v>
      </c>
      <c r="AI23" s="33">
        <f t="shared" si="3"/>
        <v>18.39669834917459</v>
      </c>
      <c r="AJ23" s="33">
        <v>256218</v>
      </c>
      <c r="AK23" s="33">
        <f t="shared" si="4"/>
        <v>42.72436218109055</v>
      </c>
      <c r="AL23" s="34">
        <f t="shared" si="17"/>
        <v>34325392</v>
      </c>
      <c r="AM23" s="33">
        <f t="shared" si="18"/>
        <v>5723.760546940137</v>
      </c>
    </row>
    <row r="24" spans="1:39" ht="12.75">
      <c r="A24" s="53">
        <v>21</v>
      </c>
      <c r="B24" s="70" t="s">
        <v>55</v>
      </c>
      <c r="C24" s="50">
        <v>3313</v>
      </c>
      <c r="D24" s="39">
        <v>0</v>
      </c>
      <c r="E24" s="39">
        <f t="shared" si="5"/>
        <v>0</v>
      </c>
      <c r="F24" s="39">
        <v>0</v>
      </c>
      <c r="G24" s="39">
        <f t="shared" si="6"/>
        <v>0</v>
      </c>
      <c r="H24" s="39">
        <v>2032204</v>
      </c>
      <c r="I24" s="39">
        <f t="shared" si="7"/>
        <v>613.4029580440688</v>
      </c>
      <c r="J24" s="61">
        <v>9538550</v>
      </c>
      <c r="K24" s="39">
        <f t="shared" si="8"/>
        <v>2879.1276788409295</v>
      </c>
      <c r="L24" s="39">
        <v>609235</v>
      </c>
      <c r="M24" s="39">
        <f t="shared" si="9"/>
        <v>183.89224268035014</v>
      </c>
      <c r="N24" s="39">
        <v>584104</v>
      </c>
      <c r="O24" s="39">
        <f t="shared" si="10"/>
        <v>176.30667069121642</v>
      </c>
      <c r="P24" s="61">
        <v>1064767</v>
      </c>
      <c r="Q24" s="39">
        <f t="shared" si="11"/>
        <v>321.3905825535768</v>
      </c>
      <c r="R24" s="39">
        <v>1783232</v>
      </c>
      <c r="S24" s="39">
        <f t="shared" si="12"/>
        <v>538.2529429520073</v>
      </c>
      <c r="T24" s="39">
        <v>91024</v>
      </c>
      <c r="U24" s="39">
        <f t="shared" si="13"/>
        <v>27.47479625716873</v>
      </c>
      <c r="V24" s="61">
        <v>184799</v>
      </c>
      <c r="W24" s="39">
        <f t="shared" si="14"/>
        <v>55.77995774222759</v>
      </c>
      <c r="X24" s="39">
        <v>1406578</v>
      </c>
      <c r="Y24" s="39">
        <f t="shared" si="15"/>
        <v>424.5632357380018</v>
      </c>
      <c r="Z24" s="39">
        <v>0</v>
      </c>
      <c r="AA24" s="39">
        <f t="shared" si="16"/>
        <v>0</v>
      </c>
      <c r="AB24" s="61">
        <v>410565</v>
      </c>
      <c r="AC24" s="39">
        <f t="shared" si="0"/>
        <v>123.92544521581648</v>
      </c>
      <c r="AD24" s="39">
        <v>2098</v>
      </c>
      <c r="AE24" s="39">
        <f t="shared" si="1"/>
        <v>0.6332629037126472</v>
      </c>
      <c r="AF24" s="39">
        <v>0</v>
      </c>
      <c r="AG24" s="39">
        <f t="shared" si="2"/>
        <v>0</v>
      </c>
      <c r="AH24" s="61">
        <v>23007</v>
      </c>
      <c r="AI24" s="39">
        <f t="shared" si="3"/>
        <v>6.944461213401751</v>
      </c>
      <c r="AJ24" s="39">
        <v>296234</v>
      </c>
      <c r="AK24" s="39">
        <f t="shared" si="4"/>
        <v>89.41563537579233</v>
      </c>
      <c r="AL24" s="54">
        <f t="shared" si="17"/>
        <v>18026397</v>
      </c>
      <c r="AM24" s="39">
        <f t="shared" si="18"/>
        <v>5441.109870208271</v>
      </c>
    </row>
    <row r="25" spans="1:39" s="32" customFormat="1" ht="12.75">
      <c r="A25" s="17">
        <v>22</v>
      </c>
      <c r="B25" s="69" t="s">
        <v>56</v>
      </c>
      <c r="C25" s="52">
        <v>3457</v>
      </c>
      <c r="D25" s="36">
        <v>0</v>
      </c>
      <c r="E25" s="36">
        <f t="shared" si="5"/>
        <v>0</v>
      </c>
      <c r="F25" s="36">
        <v>0</v>
      </c>
      <c r="G25" s="36">
        <f t="shared" si="6"/>
        <v>0</v>
      </c>
      <c r="H25" s="36">
        <v>1855909</v>
      </c>
      <c r="I25" s="36">
        <f t="shared" si="7"/>
        <v>536.8553659242117</v>
      </c>
      <c r="J25" s="62">
        <v>9753457</v>
      </c>
      <c r="K25" s="36">
        <f t="shared" si="8"/>
        <v>2821.3644778709863</v>
      </c>
      <c r="L25" s="36">
        <v>656058</v>
      </c>
      <c r="M25" s="36">
        <f t="shared" si="9"/>
        <v>189.77668498698293</v>
      </c>
      <c r="N25" s="36">
        <v>398709</v>
      </c>
      <c r="O25" s="36">
        <f t="shared" si="10"/>
        <v>115.33381544691929</v>
      </c>
      <c r="P25" s="62">
        <v>660424</v>
      </c>
      <c r="Q25" s="36">
        <f t="shared" si="11"/>
        <v>191.039629736766</v>
      </c>
      <c r="R25" s="36">
        <v>1753242</v>
      </c>
      <c r="S25" s="36">
        <f t="shared" si="12"/>
        <v>507.15707260630603</v>
      </c>
      <c r="T25" s="36">
        <v>167288</v>
      </c>
      <c r="U25" s="36">
        <f t="shared" si="13"/>
        <v>48.391090540931444</v>
      </c>
      <c r="V25" s="62">
        <v>302449</v>
      </c>
      <c r="W25" s="36">
        <f t="shared" si="14"/>
        <v>87.4888631761643</v>
      </c>
      <c r="X25" s="36">
        <v>119866</v>
      </c>
      <c r="Y25" s="36">
        <f t="shared" si="15"/>
        <v>34.67341625687012</v>
      </c>
      <c r="Z25" s="36">
        <v>0</v>
      </c>
      <c r="AA25" s="36">
        <f t="shared" si="16"/>
        <v>0</v>
      </c>
      <c r="AB25" s="62">
        <v>275201</v>
      </c>
      <c r="AC25" s="36">
        <f t="shared" si="0"/>
        <v>79.60688458200752</v>
      </c>
      <c r="AD25" s="36">
        <v>0</v>
      </c>
      <c r="AE25" s="36">
        <f t="shared" si="1"/>
        <v>0</v>
      </c>
      <c r="AF25" s="36">
        <v>0</v>
      </c>
      <c r="AG25" s="36">
        <f t="shared" si="2"/>
        <v>0</v>
      </c>
      <c r="AH25" s="62">
        <v>26612</v>
      </c>
      <c r="AI25" s="36">
        <f t="shared" si="3"/>
        <v>7.698004049754122</v>
      </c>
      <c r="AJ25" s="36">
        <v>445038</v>
      </c>
      <c r="AK25" s="36">
        <f t="shared" si="4"/>
        <v>128.73531964130748</v>
      </c>
      <c r="AL25" s="37">
        <f t="shared" si="17"/>
        <v>16414253</v>
      </c>
      <c r="AM25" s="36">
        <f t="shared" si="18"/>
        <v>4748.1206248192075</v>
      </c>
    </row>
    <row r="26" spans="1:39" s="32" customFormat="1" ht="12.75">
      <c r="A26" s="17">
        <v>23</v>
      </c>
      <c r="B26" s="69" t="s">
        <v>57</v>
      </c>
      <c r="C26" s="52">
        <v>13797</v>
      </c>
      <c r="D26" s="36">
        <v>27236</v>
      </c>
      <c r="E26" s="36">
        <f t="shared" si="5"/>
        <v>1.9740523302167137</v>
      </c>
      <c r="F26" s="36">
        <v>0</v>
      </c>
      <c r="G26" s="36">
        <f t="shared" si="6"/>
        <v>0</v>
      </c>
      <c r="H26" s="36">
        <v>6896670</v>
      </c>
      <c r="I26" s="36">
        <f t="shared" si="7"/>
        <v>499.8673624701022</v>
      </c>
      <c r="J26" s="62">
        <v>52821010</v>
      </c>
      <c r="K26" s="36">
        <f t="shared" si="8"/>
        <v>3828.441690222512</v>
      </c>
      <c r="L26" s="36">
        <v>4773350</v>
      </c>
      <c r="M26" s="36">
        <f t="shared" si="9"/>
        <v>345.97013843589184</v>
      </c>
      <c r="N26" s="36">
        <v>2161385</v>
      </c>
      <c r="O26" s="36">
        <f t="shared" si="10"/>
        <v>156.6561571356092</v>
      </c>
      <c r="P26" s="62">
        <v>4196809</v>
      </c>
      <c r="Q26" s="36">
        <f t="shared" si="11"/>
        <v>304.18272088135103</v>
      </c>
      <c r="R26" s="36">
        <v>6747478</v>
      </c>
      <c r="S26" s="36">
        <f t="shared" si="12"/>
        <v>489.0539972457781</v>
      </c>
      <c r="T26" s="36">
        <v>528797</v>
      </c>
      <c r="U26" s="36">
        <f t="shared" si="13"/>
        <v>38.326955135174316</v>
      </c>
      <c r="V26" s="62">
        <v>737515</v>
      </c>
      <c r="W26" s="36">
        <f t="shared" si="14"/>
        <v>53.454736536928316</v>
      </c>
      <c r="X26" s="36">
        <v>1198831</v>
      </c>
      <c r="Y26" s="36">
        <f t="shared" si="15"/>
        <v>86.89070087700225</v>
      </c>
      <c r="Z26" s="36">
        <v>0</v>
      </c>
      <c r="AA26" s="36">
        <f t="shared" si="16"/>
        <v>0</v>
      </c>
      <c r="AB26" s="62">
        <v>1804828</v>
      </c>
      <c r="AC26" s="36">
        <f t="shared" si="0"/>
        <v>130.81307530622598</v>
      </c>
      <c r="AD26" s="36">
        <v>0</v>
      </c>
      <c r="AE26" s="36">
        <f t="shared" si="1"/>
        <v>0</v>
      </c>
      <c r="AF26" s="36">
        <v>29925</v>
      </c>
      <c r="AG26" s="36">
        <f t="shared" si="2"/>
        <v>2.1689497716894977</v>
      </c>
      <c r="AH26" s="62">
        <v>161699</v>
      </c>
      <c r="AI26" s="36">
        <f t="shared" si="3"/>
        <v>11.719866637674857</v>
      </c>
      <c r="AJ26" s="36">
        <v>732348</v>
      </c>
      <c r="AK26" s="36">
        <f t="shared" si="4"/>
        <v>53.08023483365949</v>
      </c>
      <c r="AL26" s="37">
        <f t="shared" si="17"/>
        <v>82817881</v>
      </c>
      <c r="AM26" s="36">
        <f t="shared" si="18"/>
        <v>6002.600637819816</v>
      </c>
    </row>
    <row r="27" spans="1:39" s="32" customFormat="1" ht="12.75">
      <c r="A27" s="17">
        <v>24</v>
      </c>
      <c r="B27" s="69" t="s">
        <v>58</v>
      </c>
      <c r="C27" s="52">
        <v>4265</v>
      </c>
      <c r="D27" s="36">
        <v>0</v>
      </c>
      <c r="E27" s="36">
        <f t="shared" si="5"/>
        <v>0</v>
      </c>
      <c r="F27" s="36">
        <v>0</v>
      </c>
      <c r="G27" s="36">
        <f t="shared" si="6"/>
        <v>0</v>
      </c>
      <c r="H27" s="36">
        <v>4575915</v>
      </c>
      <c r="I27" s="36">
        <f t="shared" si="7"/>
        <v>1072.8991793669402</v>
      </c>
      <c r="J27" s="62">
        <v>20989506</v>
      </c>
      <c r="K27" s="36">
        <f t="shared" si="8"/>
        <v>4921.337866354044</v>
      </c>
      <c r="L27" s="36">
        <v>1588097</v>
      </c>
      <c r="M27" s="36">
        <f t="shared" si="9"/>
        <v>372.3556858147714</v>
      </c>
      <c r="N27" s="36">
        <v>1090849</v>
      </c>
      <c r="O27" s="36">
        <f t="shared" si="10"/>
        <v>255.76764361078546</v>
      </c>
      <c r="P27" s="62">
        <v>1372430</v>
      </c>
      <c r="Q27" s="36">
        <f t="shared" si="11"/>
        <v>321.78898007033996</v>
      </c>
      <c r="R27" s="36">
        <v>3426222</v>
      </c>
      <c r="S27" s="36">
        <f t="shared" si="12"/>
        <v>803.3345838218054</v>
      </c>
      <c r="T27" s="36">
        <v>399702</v>
      </c>
      <c r="U27" s="36">
        <f t="shared" si="13"/>
        <v>93.71676436107855</v>
      </c>
      <c r="V27" s="62">
        <v>215096</v>
      </c>
      <c r="W27" s="36">
        <f t="shared" si="14"/>
        <v>50.43282532239156</v>
      </c>
      <c r="X27" s="36">
        <v>1318235</v>
      </c>
      <c r="Y27" s="36">
        <f t="shared" si="15"/>
        <v>309.0820633059789</v>
      </c>
      <c r="Z27" s="36">
        <v>0</v>
      </c>
      <c r="AA27" s="36">
        <f t="shared" si="16"/>
        <v>0</v>
      </c>
      <c r="AB27" s="62">
        <v>668445</v>
      </c>
      <c r="AC27" s="36">
        <f t="shared" si="0"/>
        <v>156.72801875732708</v>
      </c>
      <c r="AD27" s="36">
        <v>0</v>
      </c>
      <c r="AE27" s="36">
        <f t="shared" si="1"/>
        <v>0</v>
      </c>
      <c r="AF27" s="36">
        <v>0</v>
      </c>
      <c r="AG27" s="36">
        <f t="shared" si="2"/>
        <v>0</v>
      </c>
      <c r="AH27" s="62">
        <v>15505</v>
      </c>
      <c r="AI27" s="36">
        <f t="shared" si="3"/>
        <v>3.635404454865182</v>
      </c>
      <c r="AJ27" s="36">
        <v>108345</v>
      </c>
      <c r="AK27" s="36">
        <f t="shared" si="4"/>
        <v>25.403282532239157</v>
      </c>
      <c r="AL27" s="37">
        <f t="shared" si="17"/>
        <v>35768347</v>
      </c>
      <c r="AM27" s="36">
        <f t="shared" si="18"/>
        <v>8386.482297772567</v>
      </c>
    </row>
    <row r="28" spans="1:39" ht="12.75">
      <c r="A28" s="18">
        <v>25</v>
      </c>
      <c r="B28" s="71" t="s">
        <v>59</v>
      </c>
      <c r="C28" s="47">
        <v>2242</v>
      </c>
      <c r="D28" s="33">
        <v>0</v>
      </c>
      <c r="E28" s="33">
        <f t="shared" si="5"/>
        <v>0</v>
      </c>
      <c r="F28" s="33">
        <v>0</v>
      </c>
      <c r="G28" s="33">
        <f t="shared" si="6"/>
        <v>0</v>
      </c>
      <c r="H28" s="33">
        <v>1680433</v>
      </c>
      <c r="I28" s="33">
        <f t="shared" si="7"/>
        <v>749.5240856378234</v>
      </c>
      <c r="J28" s="63">
        <v>8679975</v>
      </c>
      <c r="K28" s="33">
        <f t="shared" si="8"/>
        <v>3871.5321141837644</v>
      </c>
      <c r="L28" s="33">
        <v>621803</v>
      </c>
      <c r="M28" s="33">
        <f t="shared" si="9"/>
        <v>277.342997323818</v>
      </c>
      <c r="N28" s="33">
        <v>584341</v>
      </c>
      <c r="O28" s="33">
        <f t="shared" si="10"/>
        <v>260.6338090990187</v>
      </c>
      <c r="P28" s="63">
        <v>820789</v>
      </c>
      <c r="Q28" s="33">
        <f t="shared" si="11"/>
        <v>366.09678858162357</v>
      </c>
      <c r="R28" s="33">
        <v>1855631</v>
      </c>
      <c r="S28" s="33">
        <f t="shared" si="12"/>
        <v>827.6677074041035</v>
      </c>
      <c r="T28" s="33">
        <v>131791</v>
      </c>
      <c r="U28" s="33">
        <f t="shared" si="13"/>
        <v>58.78278322925959</v>
      </c>
      <c r="V28" s="63">
        <v>130286</v>
      </c>
      <c r="W28" s="33">
        <f t="shared" si="14"/>
        <v>58.111507582515614</v>
      </c>
      <c r="X28" s="33">
        <v>131149</v>
      </c>
      <c r="Y28" s="33">
        <f t="shared" si="15"/>
        <v>58.4964317573595</v>
      </c>
      <c r="Z28" s="33">
        <v>0</v>
      </c>
      <c r="AA28" s="33">
        <f t="shared" si="16"/>
        <v>0</v>
      </c>
      <c r="AB28" s="63">
        <v>274919</v>
      </c>
      <c r="AC28" s="33">
        <f t="shared" si="0"/>
        <v>122.6222123104371</v>
      </c>
      <c r="AD28" s="33">
        <v>0</v>
      </c>
      <c r="AE28" s="33">
        <f t="shared" si="1"/>
        <v>0</v>
      </c>
      <c r="AF28" s="33">
        <v>0</v>
      </c>
      <c r="AG28" s="33">
        <f t="shared" si="2"/>
        <v>0</v>
      </c>
      <c r="AH28" s="63">
        <v>0</v>
      </c>
      <c r="AI28" s="33">
        <f t="shared" si="3"/>
        <v>0</v>
      </c>
      <c r="AJ28" s="33">
        <v>3253</v>
      </c>
      <c r="AK28" s="33">
        <f t="shared" si="4"/>
        <v>1.4509366636931311</v>
      </c>
      <c r="AL28" s="34">
        <f t="shared" si="17"/>
        <v>14914370</v>
      </c>
      <c r="AM28" s="33">
        <f t="shared" si="18"/>
        <v>6652.261373773416</v>
      </c>
    </row>
    <row r="29" spans="1:39" ht="12.75">
      <c r="A29" s="53">
        <v>26</v>
      </c>
      <c r="B29" s="70" t="s">
        <v>156</v>
      </c>
      <c r="C29" s="50">
        <v>43722</v>
      </c>
      <c r="D29" s="39">
        <v>151760</v>
      </c>
      <c r="E29" s="39">
        <f t="shared" si="5"/>
        <v>3.4710214537303874</v>
      </c>
      <c r="F29" s="39">
        <v>687001</v>
      </c>
      <c r="G29" s="39">
        <f t="shared" si="6"/>
        <v>15.7129362792187</v>
      </c>
      <c r="H29" s="39">
        <v>26910012</v>
      </c>
      <c r="I29" s="39">
        <f t="shared" si="7"/>
        <v>615.4798957046796</v>
      </c>
      <c r="J29" s="61">
        <v>170185523</v>
      </c>
      <c r="K29" s="39">
        <f t="shared" si="8"/>
        <v>3892.4459768537577</v>
      </c>
      <c r="L29" s="39">
        <v>20914773</v>
      </c>
      <c r="M29" s="39">
        <f t="shared" si="9"/>
        <v>478.3581034719363</v>
      </c>
      <c r="N29" s="39">
        <v>11621707</v>
      </c>
      <c r="O29" s="39">
        <f t="shared" si="10"/>
        <v>265.80913498925025</v>
      </c>
      <c r="P29" s="61">
        <v>21510955</v>
      </c>
      <c r="Q29" s="39">
        <f t="shared" si="11"/>
        <v>491.99384749096566</v>
      </c>
      <c r="R29" s="39">
        <v>25804641</v>
      </c>
      <c r="S29" s="39">
        <f t="shared" si="12"/>
        <v>590.1980924934816</v>
      </c>
      <c r="T29" s="39">
        <v>998445</v>
      </c>
      <c r="U29" s="39">
        <f t="shared" si="13"/>
        <v>22.836215177713736</v>
      </c>
      <c r="V29" s="61">
        <v>2836663</v>
      </c>
      <c r="W29" s="39">
        <f t="shared" si="14"/>
        <v>64.87953433054298</v>
      </c>
      <c r="X29" s="39">
        <v>5783611</v>
      </c>
      <c r="Y29" s="39">
        <f t="shared" si="15"/>
        <v>132.28148300626688</v>
      </c>
      <c r="Z29" s="39">
        <v>0</v>
      </c>
      <c r="AA29" s="39">
        <f t="shared" si="16"/>
        <v>0</v>
      </c>
      <c r="AB29" s="61">
        <v>4360936</v>
      </c>
      <c r="AC29" s="39">
        <f t="shared" si="0"/>
        <v>99.74237226110425</v>
      </c>
      <c r="AD29" s="39">
        <v>37660</v>
      </c>
      <c r="AE29" s="39">
        <f t="shared" si="1"/>
        <v>0.8613512648094781</v>
      </c>
      <c r="AF29" s="39">
        <v>107836</v>
      </c>
      <c r="AG29" s="39">
        <f t="shared" si="2"/>
        <v>2.466401354009423</v>
      </c>
      <c r="AH29" s="61">
        <v>3182954</v>
      </c>
      <c r="AI29" s="39">
        <f t="shared" si="3"/>
        <v>72.79982617446595</v>
      </c>
      <c r="AJ29" s="39">
        <v>3350571</v>
      </c>
      <c r="AK29" s="39">
        <f t="shared" si="4"/>
        <v>76.63352545629202</v>
      </c>
      <c r="AL29" s="54">
        <f t="shared" si="17"/>
        <v>298445048</v>
      </c>
      <c r="AM29" s="39">
        <f t="shared" si="18"/>
        <v>6825.969717762225</v>
      </c>
    </row>
    <row r="30" spans="1:39" s="32" customFormat="1" ht="12.75">
      <c r="A30" s="17">
        <v>27</v>
      </c>
      <c r="B30" s="69" t="s">
        <v>157</v>
      </c>
      <c r="C30" s="52">
        <v>5839</v>
      </c>
      <c r="D30" s="36">
        <v>0</v>
      </c>
      <c r="E30" s="36">
        <f t="shared" si="5"/>
        <v>0</v>
      </c>
      <c r="F30" s="36">
        <v>0</v>
      </c>
      <c r="G30" s="36">
        <f t="shared" si="6"/>
        <v>0</v>
      </c>
      <c r="H30" s="36">
        <v>4038464</v>
      </c>
      <c r="I30" s="36">
        <f t="shared" si="7"/>
        <v>691.6362390820346</v>
      </c>
      <c r="J30" s="62">
        <v>20433570</v>
      </c>
      <c r="K30" s="36">
        <f t="shared" si="8"/>
        <v>3499.4982017468747</v>
      </c>
      <c r="L30" s="36">
        <v>1988754</v>
      </c>
      <c r="M30" s="36">
        <f t="shared" si="9"/>
        <v>340.59839013529717</v>
      </c>
      <c r="N30" s="36">
        <v>1092059</v>
      </c>
      <c r="O30" s="36">
        <f t="shared" si="10"/>
        <v>187.0284295256037</v>
      </c>
      <c r="P30" s="62">
        <v>2156404</v>
      </c>
      <c r="Q30" s="36">
        <f t="shared" si="11"/>
        <v>369.31049837300907</v>
      </c>
      <c r="R30" s="36">
        <v>3324041</v>
      </c>
      <c r="S30" s="36">
        <f t="shared" si="12"/>
        <v>569.2825826340127</v>
      </c>
      <c r="T30" s="36">
        <v>419787</v>
      </c>
      <c r="U30" s="36">
        <f t="shared" si="13"/>
        <v>71.89364617228978</v>
      </c>
      <c r="V30" s="62">
        <v>479020</v>
      </c>
      <c r="W30" s="36">
        <f t="shared" si="14"/>
        <v>82.03802020893988</v>
      </c>
      <c r="X30" s="36">
        <v>540702</v>
      </c>
      <c r="Y30" s="36">
        <f t="shared" si="15"/>
        <v>92.60181537934578</v>
      </c>
      <c r="Z30" s="36">
        <v>0</v>
      </c>
      <c r="AA30" s="36">
        <f t="shared" si="16"/>
        <v>0</v>
      </c>
      <c r="AB30" s="62">
        <v>687132</v>
      </c>
      <c r="AC30" s="36">
        <f t="shared" si="0"/>
        <v>117.6797396814523</v>
      </c>
      <c r="AD30" s="36">
        <v>0</v>
      </c>
      <c r="AE30" s="36">
        <f t="shared" si="1"/>
        <v>0</v>
      </c>
      <c r="AF30" s="36">
        <v>0</v>
      </c>
      <c r="AG30" s="36">
        <f t="shared" si="2"/>
        <v>0</v>
      </c>
      <c r="AH30" s="62">
        <v>257088</v>
      </c>
      <c r="AI30" s="36">
        <f t="shared" si="3"/>
        <v>44.02945709881829</v>
      </c>
      <c r="AJ30" s="36">
        <v>335465</v>
      </c>
      <c r="AK30" s="36">
        <f t="shared" si="4"/>
        <v>57.45247473882514</v>
      </c>
      <c r="AL30" s="37">
        <f t="shared" si="17"/>
        <v>35752486</v>
      </c>
      <c r="AM30" s="36">
        <f t="shared" si="18"/>
        <v>6123.049494776503</v>
      </c>
    </row>
    <row r="31" spans="1:39" s="32" customFormat="1" ht="12.75">
      <c r="A31" s="17">
        <v>28</v>
      </c>
      <c r="B31" s="69" t="s">
        <v>60</v>
      </c>
      <c r="C31" s="52">
        <v>29653</v>
      </c>
      <c r="D31" s="36">
        <v>404170</v>
      </c>
      <c r="E31" s="36">
        <f t="shared" si="5"/>
        <v>13.62998684787374</v>
      </c>
      <c r="F31" s="36">
        <v>0</v>
      </c>
      <c r="G31" s="36">
        <f t="shared" si="6"/>
        <v>0</v>
      </c>
      <c r="H31" s="36">
        <v>13038720</v>
      </c>
      <c r="I31" s="36">
        <f t="shared" si="7"/>
        <v>439.7099787542576</v>
      </c>
      <c r="J31" s="62">
        <v>114348891</v>
      </c>
      <c r="K31" s="36">
        <f t="shared" si="8"/>
        <v>3856.2334671028225</v>
      </c>
      <c r="L31" s="36">
        <v>12918315</v>
      </c>
      <c r="M31" s="36">
        <f t="shared" si="9"/>
        <v>435.64951269686037</v>
      </c>
      <c r="N31" s="36">
        <v>6531333</v>
      </c>
      <c r="O31" s="36">
        <f t="shared" si="10"/>
        <v>220.25875965332344</v>
      </c>
      <c r="P31" s="62">
        <v>12431986</v>
      </c>
      <c r="Q31" s="36">
        <f t="shared" si="11"/>
        <v>419.2488449735271</v>
      </c>
      <c r="R31" s="36">
        <v>12660835</v>
      </c>
      <c r="S31" s="36">
        <f t="shared" si="12"/>
        <v>426.9664114929349</v>
      </c>
      <c r="T31" s="36">
        <v>2296037</v>
      </c>
      <c r="U31" s="36">
        <f t="shared" si="13"/>
        <v>77.43017569891748</v>
      </c>
      <c r="V31" s="62">
        <v>1593839</v>
      </c>
      <c r="W31" s="36">
        <f t="shared" si="14"/>
        <v>53.74967119684349</v>
      </c>
      <c r="X31" s="36">
        <v>2215286</v>
      </c>
      <c r="Y31" s="36">
        <f t="shared" si="15"/>
        <v>74.70697737159816</v>
      </c>
      <c r="Z31" s="36">
        <v>286305</v>
      </c>
      <c r="AA31" s="36">
        <f t="shared" si="16"/>
        <v>9.65517822817253</v>
      </c>
      <c r="AB31" s="62">
        <v>3257135</v>
      </c>
      <c r="AC31" s="36">
        <f t="shared" si="0"/>
        <v>109.84166863386504</v>
      </c>
      <c r="AD31" s="36">
        <v>0</v>
      </c>
      <c r="AE31" s="36">
        <f t="shared" si="1"/>
        <v>0</v>
      </c>
      <c r="AF31" s="36">
        <v>16282</v>
      </c>
      <c r="AG31" s="36">
        <f t="shared" si="2"/>
        <v>0.5490844096718713</v>
      </c>
      <c r="AH31" s="62">
        <v>371085</v>
      </c>
      <c r="AI31" s="36">
        <f t="shared" si="3"/>
        <v>12.514248136782113</v>
      </c>
      <c r="AJ31" s="36">
        <v>1617118</v>
      </c>
      <c r="AK31" s="36">
        <f t="shared" si="4"/>
        <v>54.534718240987424</v>
      </c>
      <c r="AL31" s="37">
        <f t="shared" si="17"/>
        <v>183987337</v>
      </c>
      <c r="AM31" s="36">
        <f t="shared" si="18"/>
        <v>6204.678683438438</v>
      </c>
    </row>
    <row r="32" spans="1:39" s="32" customFormat="1" ht="12.75">
      <c r="A32" s="17">
        <v>29</v>
      </c>
      <c r="B32" s="69" t="s">
        <v>61</v>
      </c>
      <c r="C32" s="52">
        <v>14639</v>
      </c>
      <c r="D32" s="36">
        <v>0</v>
      </c>
      <c r="E32" s="36">
        <f t="shared" si="5"/>
        <v>0</v>
      </c>
      <c r="F32" s="36">
        <v>0</v>
      </c>
      <c r="G32" s="36">
        <f t="shared" si="6"/>
        <v>0</v>
      </c>
      <c r="H32" s="36">
        <v>8080612</v>
      </c>
      <c r="I32" s="36">
        <f t="shared" si="7"/>
        <v>551.9920759614728</v>
      </c>
      <c r="J32" s="62">
        <v>51290190</v>
      </c>
      <c r="K32" s="36">
        <f t="shared" si="8"/>
        <v>3503.6676002459185</v>
      </c>
      <c r="L32" s="36">
        <v>7076201</v>
      </c>
      <c r="M32" s="36">
        <f t="shared" si="9"/>
        <v>483.3800806065988</v>
      </c>
      <c r="N32" s="36">
        <v>2575902</v>
      </c>
      <c r="O32" s="36">
        <f t="shared" si="10"/>
        <v>175.96160939954916</v>
      </c>
      <c r="P32" s="62">
        <v>6609604</v>
      </c>
      <c r="Q32" s="36">
        <f t="shared" si="11"/>
        <v>451.50652366964954</v>
      </c>
      <c r="R32" s="36">
        <v>7933343</v>
      </c>
      <c r="S32" s="36">
        <f t="shared" si="12"/>
        <v>541.932030876426</v>
      </c>
      <c r="T32" s="36">
        <v>1330119</v>
      </c>
      <c r="U32" s="36">
        <f t="shared" si="13"/>
        <v>90.86132932577362</v>
      </c>
      <c r="V32" s="62">
        <v>1960050</v>
      </c>
      <c r="W32" s="36">
        <f t="shared" si="14"/>
        <v>133.8923423731129</v>
      </c>
      <c r="X32" s="36">
        <v>1360081</v>
      </c>
      <c r="Y32" s="36">
        <f t="shared" si="15"/>
        <v>92.90805382881345</v>
      </c>
      <c r="Z32" s="36">
        <v>0</v>
      </c>
      <c r="AA32" s="36">
        <f t="shared" si="16"/>
        <v>0</v>
      </c>
      <c r="AB32" s="62">
        <v>1209448</v>
      </c>
      <c r="AC32" s="36">
        <f t="shared" si="0"/>
        <v>82.61821162647722</v>
      </c>
      <c r="AD32" s="36">
        <v>20906</v>
      </c>
      <c r="AE32" s="36">
        <f t="shared" si="1"/>
        <v>1.4281030125008538</v>
      </c>
      <c r="AF32" s="36">
        <v>137540</v>
      </c>
      <c r="AG32" s="36">
        <f t="shared" si="2"/>
        <v>9.395450508914543</v>
      </c>
      <c r="AH32" s="62">
        <v>136108</v>
      </c>
      <c r="AI32" s="36">
        <f t="shared" si="3"/>
        <v>9.297629619509529</v>
      </c>
      <c r="AJ32" s="36">
        <v>324865</v>
      </c>
      <c r="AK32" s="36">
        <f t="shared" si="4"/>
        <v>22.191748070223376</v>
      </c>
      <c r="AL32" s="37">
        <f t="shared" si="17"/>
        <v>90044969</v>
      </c>
      <c r="AM32" s="36">
        <f t="shared" si="18"/>
        <v>6151.03278912494</v>
      </c>
    </row>
    <row r="33" spans="1:39" ht="12.75">
      <c r="A33" s="18">
        <v>30</v>
      </c>
      <c r="B33" s="71" t="s">
        <v>62</v>
      </c>
      <c r="C33" s="47">
        <v>2607</v>
      </c>
      <c r="D33" s="33">
        <v>0</v>
      </c>
      <c r="E33" s="33">
        <f t="shared" si="5"/>
        <v>0</v>
      </c>
      <c r="F33" s="33">
        <v>0</v>
      </c>
      <c r="G33" s="33">
        <f t="shared" si="6"/>
        <v>0</v>
      </c>
      <c r="H33" s="33">
        <v>1700327</v>
      </c>
      <c r="I33" s="33">
        <f t="shared" si="7"/>
        <v>652.2159570387419</v>
      </c>
      <c r="J33" s="63">
        <v>8901626</v>
      </c>
      <c r="K33" s="33">
        <f t="shared" si="8"/>
        <v>3414.5093977752204</v>
      </c>
      <c r="L33" s="33">
        <v>314143</v>
      </c>
      <c r="M33" s="33">
        <f t="shared" si="9"/>
        <v>120.49980820866897</v>
      </c>
      <c r="N33" s="33">
        <v>447987</v>
      </c>
      <c r="O33" s="33">
        <f t="shared" si="10"/>
        <v>171.84004602991945</v>
      </c>
      <c r="P33" s="63">
        <v>1271878</v>
      </c>
      <c r="Q33" s="33">
        <f t="shared" si="11"/>
        <v>487.87034906022245</v>
      </c>
      <c r="R33" s="33">
        <v>1393424</v>
      </c>
      <c r="S33" s="33">
        <f t="shared" si="12"/>
        <v>534.4932873034139</v>
      </c>
      <c r="T33" s="33">
        <v>0</v>
      </c>
      <c r="U33" s="33">
        <f t="shared" si="13"/>
        <v>0</v>
      </c>
      <c r="V33" s="63">
        <v>160613</v>
      </c>
      <c r="W33" s="33">
        <f t="shared" si="14"/>
        <v>61.60836210203299</v>
      </c>
      <c r="X33" s="33">
        <v>427360</v>
      </c>
      <c r="Y33" s="33">
        <f t="shared" si="15"/>
        <v>163.92788645953203</v>
      </c>
      <c r="Z33" s="33">
        <v>0</v>
      </c>
      <c r="AA33" s="33">
        <f t="shared" si="16"/>
        <v>0</v>
      </c>
      <c r="AB33" s="63">
        <v>369646</v>
      </c>
      <c r="AC33" s="33">
        <f t="shared" si="0"/>
        <v>141.78979670118912</v>
      </c>
      <c r="AD33" s="33">
        <v>0</v>
      </c>
      <c r="AE33" s="33">
        <f t="shared" si="1"/>
        <v>0</v>
      </c>
      <c r="AF33" s="33">
        <v>0</v>
      </c>
      <c r="AG33" s="33">
        <f t="shared" si="2"/>
        <v>0</v>
      </c>
      <c r="AH33" s="63">
        <v>49952</v>
      </c>
      <c r="AI33" s="33">
        <f t="shared" si="3"/>
        <v>19.16072113540468</v>
      </c>
      <c r="AJ33" s="33">
        <v>116873</v>
      </c>
      <c r="AK33" s="33">
        <f t="shared" si="4"/>
        <v>44.83045646336785</v>
      </c>
      <c r="AL33" s="34">
        <f t="shared" si="17"/>
        <v>15153829</v>
      </c>
      <c r="AM33" s="33">
        <f t="shared" si="18"/>
        <v>5812.746068277714</v>
      </c>
    </row>
    <row r="34" spans="1:39" ht="12.75">
      <c r="A34" s="53">
        <v>31</v>
      </c>
      <c r="B34" s="70" t="s">
        <v>63</v>
      </c>
      <c r="C34" s="50">
        <v>6703</v>
      </c>
      <c r="D34" s="39">
        <v>116081</v>
      </c>
      <c r="E34" s="39">
        <f t="shared" si="5"/>
        <v>17.317768163508877</v>
      </c>
      <c r="F34" s="39">
        <v>0</v>
      </c>
      <c r="G34" s="39">
        <f t="shared" si="6"/>
        <v>0</v>
      </c>
      <c r="H34" s="39">
        <v>3826709</v>
      </c>
      <c r="I34" s="39">
        <f t="shared" si="7"/>
        <v>570.8949724004177</v>
      </c>
      <c r="J34" s="61">
        <v>24933208</v>
      </c>
      <c r="K34" s="39">
        <f t="shared" si="8"/>
        <v>3719.708787110249</v>
      </c>
      <c r="L34" s="39">
        <v>2000980</v>
      </c>
      <c r="M34" s="39">
        <f t="shared" si="9"/>
        <v>298.52006564224973</v>
      </c>
      <c r="N34" s="39">
        <v>1510273</v>
      </c>
      <c r="O34" s="39">
        <f t="shared" si="10"/>
        <v>225.31299418170968</v>
      </c>
      <c r="P34" s="61">
        <v>1409341</v>
      </c>
      <c r="Q34" s="39">
        <f t="shared" si="11"/>
        <v>210.25525883932568</v>
      </c>
      <c r="R34" s="39">
        <v>3536131</v>
      </c>
      <c r="S34" s="39">
        <f t="shared" si="12"/>
        <v>527.5445322989706</v>
      </c>
      <c r="T34" s="39">
        <v>390079</v>
      </c>
      <c r="U34" s="39">
        <f t="shared" si="13"/>
        <v>58.194688945248394</v>
      </c>
      <c r="V34" s="61">
        <v>278957</v>
      </c>
      <c r="W34" s="39">
        <f t="shared" si="14"/>
        <v>41.61673877368342</v>
      </c>
      <c r="X34" s="39">
        <v>1420432</v>
      </c>
      <c r="Y34" s="39">
        <f t="shared" si="15"/>
        <v>211.9098910935402</v>
      </c>
      <c r="Z34" s="39">
        <v>0</v>
      </c>
      <c r="AA34" s="39">
        <f t="shared" si="16"/>
        <v>0</v>
      </c>
      <c r="AB34" s="61">
        <v>461534</v>
      </c>
      <c r="AC34" s="39">
        <f t="shared" si="0"/>
        <v>68.85484111591825</v>
      </c>
      <c r="AD34" s="39">
        <v>0</v>
      </c>
      <c r="AE34" s="39">
        <f t="shared" si="1"/>
        <v>0</v>
      </c>
      <c r="AF34" s="39">
        <v>0</v>
      </c>
      <c r="AG34" s="39">
        <f t="shared" si="2"/>
        <v>0</v>
      </c>
      <c r="AH34" s="61">
        <v>162731</v>
      </c>
      <c r="AI34" s="39">
        <f t="shared" si="3"/>
        <v>24.27733850514695</v>
      </c>
      <c r="AJ34" s="39">
        <v>417268</v>
      </c>
      <c r="AK34" s="39">
        <f t="shared" si="4"/>
        <v>62.250932418320154</v>
      </c>
      <c r="AL34" s="54">
        <f t="shared" si="17"/>
        <v>40463724</v>
      </c>
      <c r="AM34" s="39">
        <f t="shared" si="18"/>
        <v>6036.658809488289</v>
      </c>
    </row>
    <row r="35" spans="1:39" s="32" customFormat="1" ht="12.75">
      <c r="A35" s="17">
        <v>32</v>
      </c>
      <c r="B35" s="69" t="s">
        <v>64</v>
      </c>
      <c r="C35" s="52">
        <v>24131</v>
      </c>
      <c r="D35" s="36">
        <v>0</v>
      </c>
      <c r="E35" s="36">
        <f t="shared" si="5"/>
        <v>0</v>
      </c>
      <c r="F35" s="36">
        <v>0</v>
      </c>
      <c r="G35" s="36">
        <f t="shared" si="6"/>
        <v>0</v>
      </c>
      <c r="H35" s="36">
        <v>10456853</v>
      </c>
      <c r="I35" s="36">
        <f t="shared" si="7"/>
        <v>433.33691102730927</v>
      </c>
      <c r="J35" s="62">
        <v>80068964</v>
      </c>
      <c r="K35" s="36">
        <f t="shared" si="8"/>
        <v>3318.0955617255813</v>
      </c>
      <c r="L35" s="36">
        <v>7538037</v>
      </c>
      <c r="M35" s="36">
        <f t="shared" si="9"/>
        <v>312.3798019145498</v>
      </c>
      <c r="N35" s="36">
        <v>3296506</v>
      </c>
      <c r="O35" s="36">
        <f t="shared" si="10"/>
        <v>136.60876051551946</v>
      </c>
      <c r="P35" s="62">
        <v>7546194</v>
      </c>
      <c r="Q35" s="36">
        <f t="shared" si="11"/>
        <v>312.71783183456967</v>
      </c>
      <c r="R35" s="36">
        <v>11471950</v>
      </c>
      <c r="S35" s="36">
        <f t="shared" si="12"/>
        <v>475.40300857817743</v>
      </c>
      <c r="T35" s="36">
        <v>2147658</v>
      </c>
      <c r="U35" s="36">
        <f t="shared" si="13"/>
        <v>88.99995855952923</v>
      </c>
      <c r="V35" s="62">
        <v>1072679</v>
      </c>
      <c r="W35" s="36">
        <f t="shared" si="14"/>
        <v>44.45232273838631</v>
      </c>
      <c r="X35" s="36">
        <v>858064</v>
      </c>
      <c r="Y35" s="36">
        <f t="shared" si="15"/>
        <v>35.55857610542456</v>
      </c>
      <c r="Z35" s="36">
        <v>0</v>
      </c>
      <c r="AA35" s="36">
        <f t="shared" si="16"/>
        <v>0</v>
      </c>
      <c r="AB35" s="62">
        <v>2335856</v>
      </c>
      <c r="AC35" s="36">
        <f t="shared" si="0"/>
        <v>96.79897227632506</v>
      </c>
      <c r="AD35" s="36">
        <v>0</v>
      </c>
      <c r="AE35" s="36">
        <f t="shared" si="1"/>
        <v>0</v>
      </c>
      <c r="AF35" s="36">
        <v>0</v>
      </c>
      <c r="AG35" s="36">
        <f t="shared" si="2"/>
        <v>0</v>
      </c>
      <c r="AH35" s="62">
        <v>1411156</v>
      </c>
      <c r="AI35" s="36">
        <f t="shared" si="3"/>
        <v>58.478968961087396</v>
      </c>
      <c r="AJ35" s="36">
        <v>973345</v>
      </c>
      <c r="AK35" s="36">
        <f t="shared" si="4"/>
        <v>40.335875015540175</v>
      </c>
      <c r="AL35" s="37">
        <f t="shared" si="17"/>
        <v>129177262</v>
      </c>
      <c r="AM35" s="36">
        <f t="shared" si="18"/>
        <v>5353.166549252</v>
      </c>
    </row>
    <row r="36" spans="1:39" s="32" customFormat="1" ht="12.75">
      <c r="A36" s="17">
        <v>33</v>
      </c>
      <c r="B36" s="69" t="s">
        <v>65</v>
      </c>
      <c r="C36" s="52">
        <v>2096</v>
      </c>
      <c r="D36" s="36">
        <v>45542</v>
      </c>
      <c r="E36" s="36">
        <f t="shared" si="5"/>
        <v>21.728053435114504</v>
      </c>
      <c r="F36" s="36">
        <v>0</v>
      </c>
      <c r="G36" s="36">
        <f t="shared" si="6"/>
        <v>0</v>
      </c>
      <c r="H36" s="36">
        <v>1656269</v>
      </c>
      <c r="I36" s="36">
        <f t="shared" si="7"/>
        <v>790.2046755725191</v>
      </c>
      <c r="J36" s="62">
        <v>6371337</v>
      </c>
      <c r="K36" s="36">
        <f t="shared" si="8"/>
        <v>3039.7600190839694</v>
      </c>
      <c r="L36" s="36">
        <v>594292</v>
      </c>
      <c r="M36" s="36">
        <f t="shared" si="9"/>
        <v>283.53625954198475</v>
      </c>
      <c r="N36" s="36">
        <v>460246</v>
      </c>
      <c r="O36" s="36">
        <f t="shared" si="10"/>
        <v>219.58301526717557</v>
      </c>
      <c r="P36" s="62">
        <v>1001398</v>
      </c>
      <c r="Q36" s="36">
        <f t="shared" si="11"/>
        <v>477.7662213740458</v>
      </c>
      <c r="R36" s="36">
        <v>955969</v>
      </c>
      <c r="S36" s="36">
        <f t="shared" si="12"/>
        <v>456.09208015267177</v>
      </c>
      <c r="T36" s="36">
        <v>94644</v>
      </c>
      <c r="U36" s="36">
        <f t="shared" si="13"/>
        <v>45.154580152671755</v>
      </c>
      <c r="V36" s="62">
        <v>178052</v>
      </c>
      <c r="W36" s="36">
        <f t="shared" si="14"/>
        <v>84.94847328244275</v>
      </c>
      <c r="X36" s="36">
        <v>260347</v>
      </c>
      <c r="Y36" s="36">
        <f t="shared" si="15"/>
        <v>124.21135496183206</v>
      </c>
      <c r="Z36" s="36">
        <v>0</v>
      </c>
      <c r="AA36" s="36">
        <f t="shared" si="16"/>
        <v>0</v>
      </c>
      <c r="AB36" s="62">
        <v>170339</v>
      </c>
      <c r="AC36" s="36">
        <f aca="true" t="shared" si="19" ref="AC36:AC67">AB36/$C36</f>
        <v>81.26860687022901</v>
      </c>
      <c r="AD36" s="36">
        <v>0</v>
      </c>
      <c r="AE36" s="36">
        <f aca="true" t="shared" si="20" ref="AE36:AE67">AD36/$C36</f>
        <v>0</v>
      </c>
      <c r="AF36" s="36">
        <v>0</v>
      </c>
      <c r="AG36" s="36">
        <f aca="true" t="shared" si="21" ref="AG36:AG67">AF36/$C36</f>
        <v>0</v>
      </c>
      <c r="AH36" s="62">
        <v>440</v>
      </c>
      <c r="AI36" s="36">
        <f aca="true" t="shared" si="22" ref="AI36:AI67">AH36/$C36</f>
        <v>0.2099236641221374</v>
      </c>
      <c r="AJ36" s="36">
        <v>147922</v>
      </c>
      <c r="AK36" s="36">
        <f aca="true" t="shared" si="23" ref="AK36:AK67">AJ36/$C36</f>
        <v>70.57347328244275</v>
      </c>
      <c r="AL36" s="37">
        <f t="shared" si="17"/>
        <v>11936797</v>
      </c>
      <c r="AM36" s="36">
        <f t="shared" si="18"/>
        <v>5695.036736641221</v>
      </c>
    </row>
    <row r="37" spans="1:39" s="32" customFormat="1" ht="12.75">
      <c r="A37" s="17">
        <v>34</v>
      </c>
      <c r="B37" s="69" t="s">
        <v>66</v>
      </c>
      <c r="C37" s="52">
        <v>4746</v>
      </c>
      <c r="D37" s="36">
        <v>0</v>
      </c>
      <c r="E37" s="36">
        <f t="shared" si="5"/>
        <v>0</v>
      </c>
      <c r="F37" s="36">
        <v>0</v>
      </c>
      <c r="G37" s="36">
        <f t="shared" si="6"/>
        <v>0</v>
      </c>
      <c r="H37" s="36">
        <v>2393957</v>
      </c>
      <c r="I37" s="36">
        <f t="shared" si="7"/>
        <v>504.4157184997893</v>
      </c>
      <c r="J37" s="62">
        <v>16620585</v>
      </c>
      <c r="K37" s="36">
        <f t="shared" si="8"/>
        <v>3502.019595448799</v>
      </c>
      <c r="L37" s="36">
        <v>2527975</v>
      </c>
      <c r="M37" s="36">
        <f t="shared" si="9"/>
        <v>532.6538137378845</v>
      </c>
      <c r="N37" s="36">
        <v>1020888</v>
      </c>
      <c r="O37" s="36">
        <f t="shared" si="10"/>
        <v>215.10493046776233</v>
      </c>
      <c r="P37" s="62">
        <v>1716883</v>
      </c>
      <c r="Q37" s="36">
        <f t="shared" si="11"/>
        <v>361.75368731563424</v>
      </c>
      <c r="R37" s="36">
        <v>1461563</v>
      </c>
      <c r="S37" s="36">
        <f t="shared" si="12"/>
        <v>307.956805731142</v>
      </c>
      <c r="T37" s="36">
        <v>459645</v>
      </c>
      <c r="U37" s="36">
        <f t="shared" si="13"/>
        <v>96.84892541087231</v>
      </c>
      <c r="V37" s="62">
        <v>313256</v>
      </c>
      <c r="W37" s="36">
        <f t="shared" si="14"/>
        <v>66.00421407501054</v>
      </c>
      <c r="X37" s="36">
        <v>838554</v>
      </c>
      <c r="Y37" s="36">
        <f t="shared" si="15"/>
        <v>176.6864728192162</v>
      </c>
      <c r="Z37" s="36">
        <v>0</v>
      </c>
      <c r="AA37" s="36">
        <f t="shared" si="16"/>
        <v>0</v>
      </c>
      <c r="AB37" s="62">
        <v>520406</v>
      </c>
      <c r="AC37" s="36">
        <f t="shared" si="19"/>
        <v>109.65149599662874</v>
      </c>
      <c r="AD37" s="36">
        <v>0</v>
      </c>
      <c r="AE37" s="36">
        <f t="shared" si="20"/>
        <v>0</v>
      </c>
      <c r="AF37" s="36">
        <v>0</v>
      </c>
      <c r="AG37" s="36">
        <f t="shared" si="21"/>
        <v>0</v>
      </c>
      <c r="AH37" s="62">
        <v>0</v>
      </c>
      <c r="AI37" s="36">
        <f t="shared" si="22"/>
        <v>0</v>
      </c>
      <c r="AJ37" s="36">
        <v>296047</v>
      </c>
      <c r="AK37" s="36">
        <f t="shared" si="23"/>
        <v>62.378213232195534</v>
      </c>
      <c r="AL37" s="37">
        <f t="shared" si="17"/>
        <v>28169759</v>
      </c>
      <c r="AM37" s="36">
        <f t="shared" si="18"/>
        <v>5935.473872734935</v>
      </c>
    </row>
    <row r="38" spans="1:39" ht="12.75">
      <c r="A38" s="18">
        <v>35</v>
      </c>
      <c r="B38" s="71" t="s">
        <v>67</v>
      </c>
      <c r="C38" s="47">
        <v>6754</v>
      </c>
      <c r="D38" s="33">
        <v>0</v>
      </c>
      <c r="E38" s="33">
        <f t="shared" si="5"/>
        <v>0</v>
      </c>
      <c r="F38" s="33">
        <v>0</v>
      </c>
      <c r="G38" s="33">
        <f t="shared" si="6"/>
        <v>0</v>
      </c>
      <c r="H38" s="33">
        <v>2918787</v>
      </c>
      <c r="I38" s="33">
        <f t="shared" si="7"/>
        <v>432.15679597275687</v>
      </c>
      <c r="J38" s="63">
        <v>24598881</v>
      </c>
      <c r="K38" s="33">
        <f t="shared" si="8"/>
        <v>3642.1203731122296</v>
      </c>
      <c r="L38" s="33">
        <v>1622369</v>
      </c>
      <c r="M38" s="33">
        <f t="shared" si="9"/>
        <v>240.20861711578323</v>
      </c>
      <c r="N38" s="33">
        <v>966357</v>
      </c>
      <c r="O38" s="33">
        <f t="shared" si="10"/>
        <v>143.079212318626</v>
      </c>
      <c r="P38" s="63">
        <v>1749818</v>
      </c>
      <c r="Q38" s="33">
        <f t="shared" si="11"/>
        <v>259.07876813740006</v>
      </c>
      <c r="R38" s="33">
        <v>2547603</v>
      </c>
      <c r="S38" s="33">
        <f t="shared" si="12"/>
        <v>377.19914124962986</v>
      </c>
      <c r="T38" s="33">
        <v>265019</v>
      </c>
      <c r="U38" s="33">
        <f t="shared" si="13"/>
        <v>39.23882143914717</v>
      </c>
      <c r="V38" s="63">
        <v>489237</v>
      </c>
      <c r="W38" s="33">
        <f t="shared" si="14"/>
        <v>72.4366301450992</v>
      </c>
      <c r="X38" s="33">
        <v>139012</v>
      </c>
      <c r="Y38" s="33">
        <f t="shared" si="15"/>
        <v>20.582173526798933</v>
      </c>
      <c r="Z38" s="33">
        <v>0</v>
      </c>
      <c r="AA38" s="33">
        <f t="shared" si="16"/>
        <v>0</v>
      </c>
      <c r="AB38" s="63">
        <v>581960</v>
      </c>
      <c r="AC38" s="33">
        <f t="shared" si="19"/>
        <v>86.16523541604975</v>
      </c>
      <c r="AD38" s="33">
        <v>0</v>
      </c>
      <c r="AE38" s="33">
        <f t="shared" si="20"/>
        <v>0</v>
      </c>
      <c r="AF38" s="33">
        <v>0</v>
      </c>
      <c r="AG38" s="33">
        <f t="shared" si="21"/>
        <v>0</v>
      </c>
      <c r="AH38" s="63">
        <v>0</v>
      </c>
      <c r="AI38" s="33">
        <f t="shared" si="22"/>
        <v>0</v>
      </c>
      <c r="AJ38" s="33">
        <v>586338</v>
      </c>
      <c r="AK38" s="33">
        <f t="shared" si="23"/>
        <v>86.81344388510513</v>
      </c>
      <c r="AL38" s="34">
        <f t="shared" si="17"/>
        <v>36465381</v>
      </c>
      <c r="AM38" s="33">
        <f t="shared" si="18"/>
        <v>5399.079212318626</v>
      </c>
    </row>
    <row r="39" spans="1:39" ht="12.75">
      <c r="A39" s="53">
        <v>36</v>
      </c>
      <c r="B39" s="70" t="s">
        <v>158</v>
      </c>
      <c r="C39" s="50">
        <v>10109</v>
      </c>
      <c r="D39" s="39">
        <v>0</v>
      </c>
      <c r="E39" s="39">
        <f t="shared" si="5"/>
        <v>0</v>
      </c>
      <c r="F39" s="39">
        <v>213483</v>
      </c>
      <c r="G39" s="39">
        <f t="shared" si="6"/>
        <v>21.118112572954793</v>
      </c>
      <c r="H39" s="39">
        <v>7815409</v>
      </c>
      <c r="I39" s="39">
        <f t="shared" si="7"/>
        <v>773.1139578593333</v>
      </c>
      <c r="J39" s="61">
        <v>41379722</v>
      </c>
      <c r="K39" s="39">
        <f t="shared" si="8"/>
        <v>4093.354634484123</v>
      </c>
      <c r="L39" s="39">
        <v>4584690</v>
      </c>
      <c r="M39" s="39">
        <f t="shared" si="9"/>
        <v>453.525571273123</v>
      </c>
      <c r="N39" s="39">
        <v>3220157</v>
      </c>
      <c r="O39" s="39">
        <f t="shared" si="10"/>
        <v>318.5435750321496</v>
      </c>
      <c r="P39" s="61">
        <v>2743438</v>
      </c>
      <c r="Q39" s="39">
        <f t="shared" si="11"/>
        <v>271.3856959145316</v>
      </c>
      <c r="R39" s="39">
        <v>1577304</v>
      </c>
      <c r="S39" s="39">
        <f t="shared" si="12"/>
        <v>156.02967652586804</v>
      </c>
      <c r="T39" s="39">
        <v>161503</v>
      </c>
      <c r="U39" s="39">
        <f t="shared" si="13"/>
        <v>15.976159857552675</v>
      </c>
      <c r="V39" s="61">
        <v>1895412</v>
      </c>
      <c r="W39" s="39">
        <f t="shared" si="14"/>
        <v>187.4974774953012</v>
      </c>
      <c r="X39" s="39">
        <v>870990</v>
      </c>
      <c r="Y39" s="39">
        <f t="shared" si="15"/>
        <v>86.15985755267583</v>
      </c>
      <c r="Z39" s="39">
        <v>0</v>
      </c>
      <c r="AA39" s="39">
        <f t="shared" si="16"/>
        <v>0</v>
      </c>
      <c r="AB39" s="61">
        <v>965178</v>
      </c>
      <c r="AC39" s="39">
        <f t="shared" si="19"/>
        <v>95.47709961420516</v>
      </c>
      <c r="AD39" s="39">
        <v>0</v>
      </c>
      <c r="AE39" s="39">
        <f t="shared" si="20"/>
        <v>0</v>
      </c>
      <c r="AF39" s="39">
        <v>0</v>
      </c>
      <c r="AG39" s="39">
        <f t="shared" si="21"/>
        <v>0</v>
      </c>
      <c r="AH39" s="61">
        <v>13948</v>
      </c>
      <c r="AI39" s="39">
        <f t="shared" si="22"/>
        <v>1.3797606093579977</v>
      </c>
      <c r="AJ39" s="39">
        <v>3779938</v>
      </c>
      <c r="AK39" s="39">
        <f t="shared" si="23"/>
        <v>373.9180927886042</v>
      </c>
      <c r="AL39" s="54">
        <f t="shared" si="17"/>
        <v>69221172</v>
      </c>
      <c r="AM39" s="39">
        <f t="shared" si="18"/>
        <v>6847.47967157978</v>
      </c>
    </row>
    <row r="40" spans="1:39" s="32" customFormat="1" ht="12.75">
      <c r="A40" s="17">
        <v>37</v>
      </c>
      <c r="B40" s="69" t="s">
        <v>68</v>
      </c>
      <c r="C40" s="52">
        <v>19119</v>
      </c>
      <c r="D40" s="36">
        <v>29921</v>
      </c>
      <c r="E40" s="36">
        <f t="shared" si="5"/>
        <v>1.5649877085621633</v>
      </c>
      <c r="F40" s="36">
        <v>0</v>
      </c>
      <c r="G40" s="36">
        <f t="shared" si="6"/>
        <v>0</v>
      </c>
      <c r="H40" s="36">
        <v>9663536</v>
      </c>
      <c r="I40" s="36">
        <f t="shared" si="7"/>
        <v>505.4414979862963</v>
      </c>
      <c r="J40" s="62">
        <v>68855589</v>
      </c>
      <c r="K40" s="36">
        <f t="shared" si="8"/>
        <v>3601.4220932057115</v>
      </c>
      <c r="L40" s="36">
        <v>7805592</v>
      </c>
      <c r="M40" s="36">
        <f t="shared" si="9"/>
        <v>408.26361211360427</v>
      </c>
      <c r="N40" s="36">
        <v>4318182</v>
      </c>
      <c r="O40" s="36">
        <f t="shared" si="10"/>
        <v>225.85815157696533</v>
      </c>
      <c r="P40" s="62">
        <v>5672690</v>
      </c>
      <c r="Q40" s="36">
        <f t="shared" si="11"/>
        <v>296.7043255400387</v>
      </c>
      <c r="R40" s="36">
        <v>14898010</v>
      </c>
      <c r="S40" s="36">
        <f t="shared" si="12"/>
        <v>779.2253778963335</v>
      </c>
      <c r="T40" s="36">
        <v>1552279</v>
      </c>
      <c r="U40" s="36">
        <f t="shared" si="13"/>
        <v>81.19038652649198</v>
      </c>
      <c r="V40" s="62">
        <v>1577041</v>
      </c>
      <c r="W40" s="36">
        <f t="shared" si="14"/>
        <v>82.48553794654532</v>
      </c>
      <c r="X40" s="36">
        <v>2250301</v>
      </c>
      <c r="Y40" s="36">
        <f t="shared" si="15"/>
        <v>117.69972278884879</v>
      </c>
      <c r="Z40" s="36">
        <v>0</v>
      </c>
      <c r="AA40" s="36">
        <f t="shared" si="16"/>
        <v>0</v>
      </c>
      <c r="AB40" s="62">
        <v>1545403</v>
      </c>
      <c r="AC40" s="36">
        <f t="shared" si="19"/>
        <v>80.83074428578901</v>
      </c>
      <c r="AD40" s="36">
        <v>21361</v>
      </c>
      <c r="AE40" s="36">
        <f t="shared" si="20"/>
        <v>1.1172655473612636</v>
      </c>
      <c r="AF40" s="36">
        <v>0</v>
      </c>
      <c r="AG40" s="36">
        <f t="shared" si="21"/>
        <v>0</v>
      </c>
      <c r="AH40" s="62">
        <v>741281</v>
      </c>
      <c r="AI40" s="36">
        <f t="shared" si="22"/>
        <v>38.77195460013599</v>
      </c>
      <c r="AJ40" s="36">
        <v>432959</v>
      </c>
      <c r="AK40" s="36">
        <f t="shared" si="23"/>
        <v>22.645483550394896</v>
      </c>
      <c r="AL40" s="37">
        <f t="shared" si="17"/>
        <v>119364145</v>
      </c>
      <c r="AM40" s="36">
        <f t="shared" si="18"/>
        <v>6243.221141273079</v>
      </c>
    </row>
    <row r="41" spans="1:39" s="32" customFormat="1" ht="12.75">
      <c r="A41" s="17">
        <v>38</v>
      </c>
      <c r="B41" s="69" t="s">
        <v>159</v>
      </c>
      <c r="C41" s="52">
        <v>3614</v>
      </c>
      <c r="D41" s="36">
        <v>0</v>
      </c>
      <c r="E41" s="36">
        <f t="shared" si="5"/>
        <v>0</v>
      </c>
      <c r="F41" s="36">
        <v>0</v>
      </c>
      <c r="G41" s="36">
        <f t="shared" si="6"/>
        <v>0</v>
      </c>
      <c r="H41" s="36">
        <v>2616973</v>
      </c>
      <c r="I41" s="36">
        <f t="shared" si="7"/>
        <v>724.1209186496957</v>
      </c>
      <c r="J41" s="62">
        <v>15761307</v>
      </c>
      <c r="K41" s="36">
        <f t="shared" si="8"/>
        <v>4361.180686220255</v>
      </c>
      <c r="L41" s="36">
        <v>1865885</v>
      </c>
      <c r="M41" s="36">
        <f t="shared" si="9"/>
        <v>516.2935805201993</v>
      </c>
      <c r="N41" s="36">
        <v>1810410</v>
      </c>
      <c r="O41" s="36">
        <f t="shared" si="10"/>
        <v>500.9435528500277</v>
      </c>
      <c r="P41" s="62">
        <v>2388600</v>
      </c>
      <c r="Q41" s="36">
        <f t="shared" si="11"/>
        <v>660.9297177642501</v>
      </c>
      <c r="R41" s="36">
        <v>3504464</v>
      </c>
      <c r="S41" s="36">
        <f t="shared" si="12"/>
        <v>969.6912008854455</v>
      </c>
      <c r="T41" s="36">
        <v>762799</v>
      </c>
      <c r="U41" s="36">
        <f t="shared" si="13"/>
        <v>211.0677919203099</v>
      </c>
      <c r="V41" s="62">
        <v>305381</v>
      </c>
      <c r="W41" s="36">
        <f t="shared" si="14"/>
        <v>84.4994465965689</v>
      </c>
      <c r="X41" s="36">
        <v>1031477</v>
      </c>
      <c r="Y41" s="36">
        <f t="shared" si="15"/>
        <v>285.4114554510238</v>
      </c>
      <c r="Z41" s="36">
        <v>0</v>
      </c>
      <c r="AA41" s="36">
        <f t="shared" si="16"/>
        <v>0</v>
      </c>
      <c r="AB41" s="62">
        <v>692828</v>
      </c>
      <c r="AC41" s="36">
        <f t="shared" si="19"/>
        <v>191.70669618151632</v>
      </c>
      <c r="AD41" s="36">
        <v>0</v>
      </c>
      <c r="AE41" s="36">
        <f t="shared" si="20"/>
        <v>0</v>
      </c>
      <c r="AF41" s="36">
        <v>0</v>
      </c>
      <c r="AG41" s="36">
        <f t="shared" si="21"/>
        <v>0</v>
      </c>
      <c r="AH41" s="62">
        <v>157798</v>
      </c>
      <c r="AI41" s="36">
        <f t="shared" si="22"/>
        <v>43.662977310459326</v>
      </c>
      <c r="AJ41" s="36">
        <v>0</v>
      </c>
      <c r="AK41" s="36">
        <f t="shared" si="23"/>
        <v>0</v>
      </c>
      <c r="AL41" s="37">
        <f t="shared" si="17"/>
        <v>30897922</v>
      </c>
      <c r="AM41" s="36">
        <f t="shared" si="18"/>
        <v>8549.50802434975</v>
      </c>
    </row>
    <row r="42" spans="1:39" s="32" customFormat="1" ht="12.75">
      <c r="A42" s="17">
        <v>39</v>
      </c>
      <c r="B42" s="69" t="s">
        <v>69</v>
      </c>
      <c r="C42" s="52">
        <v>2634</v>
      </c>
      <c r="D42" s="36">
        <v>0</v>
      </c>
      <c r="E42" s="36">
        <f t="shared" si="5"/>
        <v>0</v>
      </c>
      <c r="F42" s="36">
        <v>0</v>
      </c>
      <c r="G42" s="36">
        <f t="shared" si="6"/>
        <v>0</v>
      </c>
      <c r="H42" s="36">
        <v>1723794</v>
      </c>
      <c r="I42" s="36">
        <f t="shared" si="7"/>
        <v>654.4396355353075</v>
      </c>
      <c r="J42" s="62">
        <v>8368308</v>
      </c>
      <c r="K42" s="36">
        <f t="shared" si="8"/>
        <v>3177.0341685649205</v>
      </c>
      <c r="L42" s="36">
        <v>879943</v>
      </c>
      <c r="M42" s="36">
        <f t="shared" si="9"/>
        <v>334.0709946848899</v>
      </c>
      <c r="N42" s="36">
        <v>720185</v>
      </c>
      <c r="O42" s="36">
        <f t="shared" si="10"/>
        <v>273.41875474563403</v>
      </c>
      <c r="P42" s="62">
        <v>775363</v>
      </c>
      <c r="Q42" s="36">
        <f t="shared" si="11"/>
        <v>294.3671222475323</v>
      </c>
      <c r="R42" s="36">
        <v>1303352</v>
      </c>
      <c r="S42" s="36">
        <f t="shared" si="12"/>
        <v>494.8185269552012</v>
      </c>
      <c r="T42" s="36">
        <v>162082</v>
      </c>
      <c r="U42" s="36">
        <f t="shared" si="13"/>
        <v>61.53454821564161</v>
      </c>
      <c r="V42" s="62">
        <v>168131</v>
      </c>
      <c r="W42" s="36">
        <f t="shared" si="14"/>
        <v>63.83105542900532</v>
      </c>
      <c r="X42" s="36">
        <v>309204</v>
      </c>
      <c r="Y42" s="36">
        <f t="shared" si="15"/>
        <v>117.38952164009112</v>
      </c>
      <c r="Z42" s="36">
        <v>0</v>
      </c>
      <c r="AA42" s="36">
        <f t="shared" si="16"/>
        <v>0</v>
      </c>
      <c r="AB42" s="62">
        <v>643969</v>
      </c>
      <c r="AC42" s="36">
        <f t="shared" si="19"/>
        <v>244.4832953682612</v>
      </c>
      <c r="AD42" s="36">
        <v>0</v>
      </c>
      <c r="AE42" s="36">
        <f t="shared" si="20"/>
        <v>0</v>
      </c>
      <c r="AF42" s="36">
        <v>0</v>
      </c>
      <c r="AG42" s="36">
        <f t="shared" si="21"/>
        <v>0</v>
      </c>
      <c r="AH42" s="62">
        <v>49920</v>
      </c>
      <c r="AI42" s="36">
        <f t="shared" si="22"/>
        <v>18.952164009111616</v>
      </c>
      <c r="AJ42" s="36">
        <v>576540</v>
      </c>
      <c r="AK42" s="36">
        <f t="shared" si="23"/>
        <v>218.88382687927108</v>
      </c>
      <c r="AL42" s="37">
        <f t="shared" si="17"/>
        <v>15680791</v>
      </c>
      <c r="AM42" s="36">
        <f t="shared" si="18"/>
        <v>5953.223614274867</v>
      </c>
    </row>
    <row r="43" spans="1:39" ht="12.75">
      <c r="A43" s="18">
        <v>40</v>
      </c>
      <c r="B43" s="71" t="s">
        <v>70</v>
      </c>
      <c r="C43" s="47">
        <v>23634</v>
      </c>
      <c r="D43" s="33">
        <v>84768</v>
      </c>
      <c r="E43" s="33">
        <f t="shared" si="5"/>
        <v>3.5866971312515865</v>
      </c>
      <c r="F43" s="33">
        <v>0</v>
      </c>
      <c r="G43" s="33">
        <f t="shared" si="6"/>
        <v>0</v>
      </c>
      <c r="H43" s="33">
        <v>11789250</v>
      </c>
      <c r="I43" s="33">
        <f t="shared" si="7"/>
        <v>498.82584412287383</v>
      </c>
      <c r="J43" s="63">
        <v>80517623</v>
      </c>
      <c r="K43" s="33">
        <f t="shared" si="8"/>
        <v>3406.8555047812474</v>
      </c>
      <c r="L43" s="33">
        <v>5686704</v>
      </c>
      <c r="M43" s="33">
        <f t="shared" si="9"/>
        <v>240.6153846153846</v>
      </c>
      <c r="N43" s="33">
        <v>3084754</v>
      </c>
      <c r="O43" s="33">
        <f t="shared" si="10"/>
        <v>130.52187526444953</v>
      </c>
      <c r="P43" s="63">
        <v>10136675</v>
      </c>
      <c r="Q43" s="33">
        <f t="shared" si="11"/>
        <v>428.9022171447914</v>
      </c>
      <c r="R43" s="33">
        <v>11632505</v>
      </c>
      <c r="S43" s="33">
        <f t="shared" si="12"/>
        <v>492.1936616738597</v>
      </c>
      <c r="T43" s="33">
        <v>1329683</v>
      </c>
      <c r="U43" s="33">
        <f t="shared" si="13"/>
        <v>56.261445375306764</v>
      </c>
      <c r="V43" s="63">
        <v>1059524</v>
      </c>
      <c r="W43" s="33">
        <f t="shared" si="14"/>
        <v>44.83049843445883</v>
      </c>
      <c r="X43" s="33">
        <v>1522128</v>
      </c>
      <c r="Y43" s="33">
        <f t="shared" si="15"/>
        <v>64.4041634932724</v>
      </c>
      <c r="Z43" s="33">
        <v>3142</v>
      </c>
      <c r="AA43" s="33">
        <f t="shared" si="16"/>
        <v>0.13294406363713293</v>
      </c>
      <c r="AB43" s="63">
        <v>1534872</v>
      </c>
      <c r="AC43" s="33">
        <f t="shared" si="19"/>
        <v>64.94338664635694</v>
      </c>
      <c r="AD43" s="33">
        <v>0</v>
      </c>
      <c r="AE43" s="33">
        <f t="shared" si="20"/>
        <v>0</v>
      </c>
      <c r="AF43" s="33">
        <v>7013</v>
      </c>
      <c r="AG43" s="33">
        <f t="shared" si="21"/>
        <v>0.29673351950579674</v>
      </c>
      <c r="AH43" s="63">
        <v>571673</v>
      </c>
      <c r="AI43" s="33">
        <f t="shared" si="22"/>
        <v>24.18858424303969</v>
      </c>
      <c r="AJ43" s="33">
        <v>553684</v>
      </c>
      <c r="AK43" s="33">
        <f t="shared" si="23"/>
        <v>23.427435051197428</v>
      </c>
      <c r="AL43" s="34">
        <f t="shared" si="17"/>
        <v>129513998</v>
      </c>
      <c r="AM43" s="33">
        <f t="shared" si="18"/>
        <v>5479.986375560633</v>
      </c>
    </row>
    <row r="44" spans="1:39" ht="12.75">
      <c r="A44" s="53">
        <v>41</v>
      </c>
      <c r="B44" s="70" t="s">
        <v>71</v>
      </c>
      <c r="C44" s="50">
        <v>1512</v>
      </c>
      <c r="D44" s="39">
        <v>28217</v>
      </c>
      <c r="E44" s="39">
        <f t="shared" si="5"/>
        <v>18.662037037037038</v>
      </c>
      <c r="F44" s="39">
        <v>0</v>
      </c>
      <c r="G44" s="39">
        <f t="shared" si="6"/>
        <v>0</v>
      </c>
      <c r="H44" s="39">
        <v>1187018</v>
      </c>
      <c r="I44" s="39">
        <f t="shared" si="7"/>
        <v>785.0648148148148</v>
      </c>
      <c r="J44" s="61">
        <v>7154599</v>
      </c>
      <c r="K44" s="39">
        <f t="shared" si="8"/>
        <v>4731.8776455026455</v>
      </c>
      <c r="L44" s="39">
        <v>764123</v>
      </c>
      <c r="M44" s="39">
        <f t="shared" si="9"/>
        <v>505.3723544973545</v>
      </c>
      <c r="N44" s="39">
        <v>565101</v>
      </c>
      <c r="O44" s="39">
        <f t="shared" si="10"/>
        <v>373.7440476190476</v>
      </c>
      <c r="P44" s="61">
        <v>931140</v>
      </c>
      <c r="Q44" s="39">
        <f t="shared" si="11"/>
        <v>615.8333333333334</v>
      </c>
      <c r="R44" s="39">
        <v>1528337</v>
      </c>
      <c r="S44" s="39">
        <f t="shared" si="12"/>
        <v>1010.8048941798942</v>
      </c>
      <c r="T44" s="39">
        <v>90378</v>
      </c>
      <c r="U44" s="39">
        <f t="shared" si="13"/>
        <v>59.773809523809526</v>
      </c>
      <c r="V44" s="61">
        <v>63824</v>
      </c>
      <c r="W44" s="39">
        <f t="shared" si="14"/>
        <v>42.21164021164021</v>
      </c>
      <c r="X44" s="39">
        <v>667736</v>
      </c>
      <c r="Y44" s="39">
        <f t="shared" si="15"/>
        <v>441.62433862433863</v>
      </c>
      <c r="Z44" s="39">
        <v>0</v>
      </c>
      <c r="AA44" s="39">
        <f t="shared" si="16"/>
        <v>0</v>
      </c>
      <c r="AB44" s="61">
        <v>119897</v>
      </c>
      <c r="AC44" s="39">
        <f t="shared" si="19"/>
        <v>79.29695767195767</v>
      </c>
      <c r="AD44" s="39">
        <v>0</v>
      </c>
      <c r="AE44" s="39">
        <f t="shared" si="20"/>
        <v>0</v>
      </c>
      <c r="AF44" s="39">
        <v>0</v>
      </c>
      <c r="AG44" s="39">
        <f t="shared" si="21"/>
        <v>0</v>
      </c>
      <c r="AH44" s="61">
        <v>0</v>
      </c>
      <c r="AI44" s="39">
        <f t="shared" si="22"/>
        <v>0</v>
      </c>
      <c r="AJ44" s="39">
        <v>0</v>
      </c>
      <c r="AK44" s="39">
        <f t="shared" si="23"/>
        <v>0</v>
      </c>
      <c r="AL44" s="54">
        <f t="shared" si="17"/>
        <v>13100370</v>
      </c>
      <c r="AM44" s="39">
        <f t="shared" si="18"/>
        <v>8664.265873015873</v>
      </c>
    </row>
    <row r="45" spans="1:39" s="32" customFormat="1" ht="12.75">
      <c r="A45" s="17">
        <v>42</v>
      </c>
      <c r="B45" s="69" t="s">
        <v>72</v>
      </c>
      <c r="C45" s="52">
        <v>3385</v>
      </c>
      <c r="D45" s="36">
        <v>0</v>
      </c>
      <c r="E45" s="36">
        <f t="shared" si="5"/>
        <v>0</v>
      </c>
      <c r="F45" s="36">
        <v>0</v>
      </c>
      <c r="G45" s="36">
        <f t="shared" si="6"/>
        <v>0</v>
      </c>
      <c r="H45" s="36">
        <v>2865372</v>
      </c>
      <c r="I45" s="36">
        <f t="shared" si="7"/>
        <v>846.4909896602659</v>
      </c>
      <c r="J45" s="62">
        <v>12723770</v>
      </c>
      <c r="K45" s="36">
        <f t="shared" si="8"/>
        <v>3758.8685376661742</v>
      </c>
      <c r="L45" s="36">
        <v>563406</v>
      </c>
      <c r="M45" s="36">
        <f t="shared" si="9"/>
        <v>166.44194977843426</v>
      </c>
      <c r="N45" s="36">
        <v>771184</v>
      </c>
      <c r="O45" s="36">
        <f t="shared" si="10"/>
        <v>227.82392909896603</v>
      </c>
      <c r="P45" s="62">
        <v>1061252</v>
      </c>
      <c r="Q45" s="36">
        <f t="shared" si="11"/>
        <v>313.51610044313145</v>
      </c>
      <c r="R45" s="36">
        <v>2078443</v>
      </c>
      <c r="S45" s="36">
        <f t="shared" si="12"/>
        <v>614.0156573116691</v>
      </c>
      <c r="T45" s="36">
        <v>190099</v>
      </c>
      <c r="U45" s="36">
        <f t="shared" si="13"/>
        <v>56.15923190546529</v>
      </c>
      <c r="V45" s="62">
        <v>74433</v>
      </c>
      <c r="W45" s="36">
        <f t="shared" si="14"/>
        <v>21.9890694239291</v>
      </c>
      <c r="X45" s="36">
        <v>460255</v>
      </c>
      <c r="Y45" s="36">
        <f t="shared" si="15"/>
        <v>135.96898079763662</v>
      </c>
      <c r="Z45" s="36">
        <v>0</v>
      </c>
      <c r="AA45" s="36">
        <f t="shared" si="16"/>
        <v>0</v>
      </c>
      <c r="AB45" s="62">
        <v>386973</v>
      </c>
      <c r="AC45" s="36">
        <f t="shared" si="19"/>
        <v>114.31994091580502</v>
      </c>
      <c r="AD45" s="36">
        <v>0</v>
      </c>
      <c r="AE45" s="36">
        <f t="shared" si="20"/>
        <v>0</v>
      </c>
      <c r="AF45" s="36">
        <v>0</v>
      </c>
      <c r="AG45" s="36">
        <f t="shared" si="21"/>
        <v>0</v>
      </c>
      <c r="AH45" s="62">
        <v>93627</v>
      </c>
      <c r="AI45" s="36">
        <f t="shared" si="22"/>
        <v>27.659379615952734</v>
      </c>
      <c r="AJ45" s="36">
        <v>315308</v>
      </c>
      <c r="AK45" s="36">
        <f t="shared" si="23"/>
        <v>93.14859675036928</v>
      </c>
      <c r="AL45" s="37">
        <f t="shared" si="17"/>
        <v>21584122</v>
      </c>
      <c r="AM45" s="36">
        <f t="shared" si="18"/>
        <v>6376.402363367799</v>
      </c>
    </row>
    <row r="46" spans="1:39" s="32" customFormat="1" ht="12.75">
      <c r="A46" s="17">
        <v>43</v>
      </c>
      <c r="B46" s="69" t="s">
        <v>73</v>
      </c>
      <c r="C46" s="52">
        <v>4253</v>
      </c>
      <c r="D46" s="36">
        <v>0</v>
      </c>
      <c r="E46" s="36">
        <f t="shared" si="5"/>
        <v>0</v>
      </c>
      <c r="F46" s="36">
        <v>0</v>
      </c>
      <c r="G46" s="36">
        <f t="shared" si="6"/>
        <v>0</v>
      </c>
      <c r="H46" s="36">
        <v>2512766</v>
      </c>
      <c r="I46" s="36">
        <f t="shared" si="7"/>
        <v>590.8220079943569</v>
      </c>
      <c r="J46" s="62">
        <v>15353368</v>
      </c>
      <c r="K46" s="36">
        <f t="shared" si="8"/>
        <v>3610.0089348695037</v>
      </c>
      <c r="L46" s="36">
        <v>670265</v>
      </c>
      <c r="M46" s="36">
        <f t="shared" si="9"/>
        <v>157.59816600047026</v>
      </c>
      <c r="N46" s="36">
        <v>676849</v>
      </c>
      <c r="O46" s="36">
        <f t="shared" si="10"/>
        <v>159.14624970608983</v>
      </c>
      <c r="P46" s="62">
        <v>2078970</v>
      </c>
      <c r="Q46" s="36">
        <f t="shared" si="11"/>
        <v>488.8243592758053</v>
      </c>
      <c r="R46" s="36">
        <v>2474037</v>
      </c>
      <c r="S46" s="36">
        <f t="shared" si="12"/>
        <v>581.7157300728898</v>
      </c>
      <c r="T46" s="36">
        <v>0</v>
      </c>
      <c r="U46" s="36">
        <f t="shared" si="13"/>
        <v>0</v>
      </c>
      <c r="V46" s="62">
        <v>247897</v>
      </c>
      <c r="W46" s="36">
        <f t="shared" si="14"/>
        <v>58.28756172113802</v>
      </c>
      <c r="X46" s="36">
        <v>229858</v>
      </c>
      <c r="Y46" s="36">
        <f t="shared" si="15"/>
        <v>54.04608511638843</v>
      </c>
      <c r="Z46" s="36">
        <v>0</v>
      </c>
      <c r="AA46" s="36">
        <f t="shared" si="16"/>
        <v>0</v>
      </c>
      <c r="AB46" s="62">
        <v>581108</v>
      </c>
      <c r="AC46" s="36">
        <f t="shared" si="19"/>
        <v>136.63484599106513</v>
      </c>
      <c r="AD46" s="36">
        <v>0</v>
      </c>
      <c r="AE46" s="36">
        <f t="shared" si="20"/>
        <v>0</v>
      </c>
      <c r="AF46" s="36">
        <v>0</v>
      </c>
      <c r="AG46" s="36">
        <f t="shared" si="21"/>
        <v>0</v>
      </c>
      <c r="AH46" s="62">
        <v>31058</v>
      </c>
      <c r="AI46" s="36">
        <f t="shared" si="22"/>
        <v>7.302609922407712</v>
      </c>
      <c r="AJ46" s="36">
        <v>427409</v>
      </c>
      <c r="AK46" s="36">
        <f t="shared" si="23"/>
        <v>100.49588525746532</v>
      </c>
      <c r="AL46" s="37">
        <f t="shared" si="17"/>
        <v>25283585</v>
      </c>
      <c r="AM46" s="36">
        <f t="shared" si="18"/>
        <v>5944.88243592758</v>
      </c>
    </row>
    <row r="47" spans="1:39" s="32" customFormat="1" ht="12.75">
      <c r="A47" s="17">
        <v>44</v>
      </c>
      <c r="B47" s="69" t="s">
        <v>160</v>
      </c>
      <c r="C47" s="52">
        <v>4645</v>
      </c>
      <c r="D47" s="36">
        <v>0</v>
      </c>
      <c r="E47" s="36">
        <f t="shared" si="5"/>
        <v>0</v>
      </c>
      <c r="F47" s="36">
        <v>0</v>
      </c>
      <c r="G47" s="36">
        <f t="shared" si="6"/>
        <v>0</v>
      </c>
      <c r="H47" s="36">
        <v>3345857</v>
      </c>
      <c r="I47" s="36">
        <f t="shared" si="7"/>
        <v>720.313670613563</v>
      </c>
      <c r="J47" s="62">
        <v>18360554</v>
      </c>
      <c r="K47" s="36">
        <f t="shared" si="8"/>
        <v>3952.7565123789022</v>
      </c>
      <c r="L47" s="36">
        <v>1825535</v>
      </c>
      <c r="M47" s="36">
        <f t="shared" si="9"/>
        <v>393.010764262648</v>
      </c>
      <c r="N47" s="36">
        <v>1021842</v>
      </c>
      <c r="O47" s="36">
        <f t="shared" si="10"/>
        <v>219.9875134553283</v>
      </c>
      <c r="P47" s="62">
        <v>1523171</v>
      </c>
      <c r="Q47" s="36">
        <f t="shared" si="11"/>
        <v>327.9162540365985</v>
      </c>
      <c r="R47" s="36">
        <v>2509939</v>
      </c>
      <c r="S47" s="36">
        <f t="shared" si="12"/>
        <v>540.3528525296017</v>
      </c>
      <c r="T47" s="36">
        <v>344272</v>
      </c>
      <c r="U47" s="36">
        <f t="shared" si="13"/>
        <v>74.11668460710442</v>
      </c>
      <c r="V47" s="62">
        <v>222339</v>
      </c>
      <c r="W47" s="36">
        <f t="shared" si="14"/>
        <v>47.866307857911735</v>
      </c>
      <c r="X47" s="36">
        <v>458151</v>
      </c>
      <c r="Y47" s="36">
        <f t="shared" si="15"/>
        <v>98.63315392895586</v>
      </c>
      <c r="Z47" s="36">
        <v>0</v>
      </c>
      <c r="AA47" s="36">
        <f t="shared" si="16"/>
        <v>0</v>
      </c>
      <c r="AB47" s="62">
        <v>359206</v>
      </c>
      <c r="AC47" s="36">
        <f t="shared" si="19"/>
        <v>77.33175457481163</v>
      </c>
      <c r="AD47" s="36">
        <v>0</v>
      </c>
      <c r="AE47" s="36">
        <f t="shared" si="20"/>
        <v>0</v>
      </c>
      <c r="AF47" s="36">
        <v>0</v>
      </c>
      <c r="AG47" s="36">
        <f t="shared" si="21"/>
        <v>0</v>
      </c>
      <c r="AH47" s="62">
        <v>0</v>
      </c>
      <c r="AI47" s="36">
        <f t="shared" si="22"/>
        <v>0</v>
      </c>
      <c r="AJ47" s="36">
        <v>1017483</v>
      </c>
      <c r="AK47" s="36">
        <f t="shared" si="23"/>
        <v>219.04908503767493</v>
      </c>
      <c r="AL47" s="37">
        <f t="shared" si="17"/>
        <v>30988349</v>
      </c>
      <c r="AM47" s="36">
        <f t="shared" si="18"/>
        <v>6671.3345532831</v>
      </c>
    </row>
    <row r="48" spans="1:39" ht="12.75">
      <c r="A48" s="18">
        <v>45</v>
      </c>
      <c r="B48" s="71" t="s">
        <v>161</v>
      </c>
      <c r="C48" s="47">
        <v>9535</v>
      </c>
      <c r="D48" s="33">
        <v>0</v>
      </c>
      <c r="E48" s="33">
        <f t="shared" si="5"/>
        <v>0</v>
      </c>
      <c r="F48" s="33">
        <v>141888</v>
      </c>
      <c r="G48" s="33">
        <f t="shared" si="6"/>
        <v>14.880755112742527</v>
      </c>
      <c r="H48" s="33">
        <v>5517060</v>
      </c>
      <c r="I48" s="33">
        <f t="shared" si="7"/>
        <v>578.6114315679077</v>
      </c>
      <c r="J48" s="63">
        <v>45044092</v>
      </c>
      <c r="K48" s="33">
        <f t="shared" si="8"/>
        <v>4724.078867330886</v>
      </c>
      <c r="L48" s="33">
        <v>3639359</v>
      </c>
      <c r="M48" s="33">
        <f t="shared" si="9"/>
        <v>381.68421604614576</v>
      </c>
      <c r="N48" s="33">
        <v>3102477</v>
      </c>
      <c r="O48" s="33">
        <f t="shared" si="10"/>
        <v>325.3777661248034</v>
      </c>
      <c r="P48" s="63">
        <v>4957261</v>
      </c>
      <c r="Q48" s="33">
        <f t="shared" si="11"/>
        <v>519.9015207131621</v>
      </c>
      <c r="R48" s="33">
        <v>7032175</v>
      </c>
      <c r="S48" s="33">
        <f t="shared" si="12"/>
        <v>737.511798636602</v>
      </c>
      <c r="T48" s="33">
        <v>553072</v>
      </c>
      <c r="U48" s="33">
        <f t="shared" si="13"/>
        <v>58.00440482433141</v>
      </c>
      <c r="V48" s="63">
        <v>1264686</v>
      </c>
      <c r="W48" s="33">
        <f t="shared" si="14"/>
        <v>132.63618248557944</v>
      </c>
      <c r="X48" s="33">
        <v>4817116</v>
      </c>
      <c r="Y48" s="33">
        <f t="shared" si="15"/>
        <v>505.2035658101731</v>
      </c>
      <c r="Z48" s="33">
        <v>0</v>
      </c>
      <c r="AA48" s="33">
        <f t="shared" si="16"/>
        <v>0</v>
      </c>
      <c r="AB48" s="63">
        <v>1352154</v>
      </c>
      <c r="AC48" s="33">
        <f t="shared" si="19"/>
        <v>141.8095437860514</v>
      </c>
      <c r="AD48" s="33">
        <v>12873</v>
      </c>
      <c r="AE48" s="33">
        <f t="shared" si="20"/>
        <v>1.3500786575773467</v>
      </c>
      <c r="AF48" s="33">
        <v>22800</v>
      </c>
      <c r="AG48" s="33">
        <f t="shared" si="21"/>
        <v>2.391190351337179</v>
      </c>
      <c r="AH48" s="63">
        <v>236519</v>
      </c>
      <c r="AI48" s="33">
        <f t="shared" si="22"/>
        <v>24.80534871525957</v>
      </c>
      <c r="AJ48" s="33">
        <v>1031478</v>
      </c>
      <c r="AK48" s="33">
        <f t="shared" si="23"/>
        <v>108.17808075511275</v>
      </c>
      <c r="AL48" s="34">
        <f t="shared" si="17"/>
        <v>78725010</v>
      </c>
      <c r="AM48" s="33">
        <f t="shared" si="18"/>
        <v>8256.424750917671</v>
      </c>
    </row>
    <row r="49" spans="1:39" ht="12.75">
      <c r="A49" s="53">
        <v>46</v>
      </c>
      <c r="B49" s="70" t="s">
        <v>74</v>
      </c>
      <c r="C49" s="50">
        <v>1208</v>
      </c>
      <c r="D49" s="39">
        <v>0</v>
      </c>
      <c r="E49" s="39">
        <f t="shared" si="5"/>
        <v>0</v>
      </c>
      <c r="F49" s="39">
        <v>0</v>
      </c>
      <c r="G49" s="39">
        <f t="shared" si="6"/>
        <v>0</v>
      </c>
      <c r="H49" s="39">
        <v>1041462</v>
      </c>
      <c r="I49" s="39">
        <f t="shared" si="7"/>
        <v>862.1374172185431</v>
      </c>
      <c r="J49" s="61">
        <v>3575816</v>
      </c>
      <c r="K49" s="39">
        <f t="shared" si="8"/>
        <v>2960.112582781457</v>
      </c>
      <c r="L49" s="39">
        <v>310780</v>
      </c>
      <c r="M49" s="39">
        <f t="shared" si="9"/>
        <v>257.2682119205298</v>
      </c>
      <c r="N49" s="39">
        <v>287395</v>
      </c>
      <c r="O49" s="39">
        <f t="shared" si="10"/>
        <v>237.90976821192052</v>
      </c>
      <c r="P49" s="61">
        <v>306351</v>
      </c>
      <c r="Q49" s="39">
        <f t="shared" si="11"/>
        <v>253.60182119205297</v>
      </c>
      <c r="R49" s="39">
        <v>692879</v>
      </c>
      <c r="S49" s="39">
        <f t="shared" si="12"/>
        <v>573.5753311258278</v>
      </c>
      <c r="T49" s="39">
        <v>0</v>
      </c>
      <c r="U49" s="39">
        <f t="shared" si="13"/>
        <v>0</v>
      </c>
      <c r="V49" s="61">
        <v>0</v>
      </c>
      <c r="W49" s="39">
        <f t="shared" si="14"/>
        <v>0</v>
      </c>
      <c r="X49" s="39">
        <v>536900</v>
      </c>
      <c r="Y49" s="39">
        <f t="shared" si="15"/>
        <v>444.45364238410593</v>
      </c>
      <c r="Z49" s="39">
        <v>0</v>
      </c>
      <c r="AA49" s="39">
        <f t="shared" si="16"/>
        <v>0</v>
      </c>
      <c r="AB49" s="61">
        <v>281500</v>
      </c>
      <c r="AC49" s="39">
        <f t="shared" si="19"/>
        <v>233.02980132450332</v>
      </c>
      <c r="AD49" s="39">
        <v>0</v>
      </c>
      <c r="AE49" s="39">
        <f t="shared" si="20"/>
        <v>0</v>
      </c>
      <c r="AF49" s="39">
        <v>0</v>
      </c>
      <c r="AG49" s="39">
        <f t="shared" si="21"/>
        <v>0</v>
      </c>
      <c r="AH49" s="61">
        <v>0</v>
      </c>
      <c r="AI49" s="39">
        <f t="shared" si="22"/>
        <v>0</v>
      </c>
      <c r="AJ49" s="39">
        <v>112050</v>
      </c>
      <c r="AK49" s="39">
        <f t="shared" si="23"/>
        <v>92.75662251655629</v>
      </c>
      <c r="AL49" s="54">
        <f t="shared" si="17"/>
        <v>7145133</v>
      </c>
      <c r="AM49" s="39">
        <f t="shared" si="18"/>
        <v>5914.845198675496</v>
      </c>
    </row>
    <row r="50" spans="1:39" s="32" customFormat="1" ht="12.75">
      <c r="A50" s="17">
        <v>47</v>
      </c>
      <c r="B50" s="69" t="s">
        <v>75</v>
      </c>
      <c r="C50" s="52">
        <v>4085</v>
      </c>
      <c r="D50" s="36">
        <v>0</v>
      </c>
      <c r="E50" s="36">
        <f t="shared" si="5"/>
        <v>0</v>
      </c>
      <c r="F50" s="36">
        <v>0</v>
      </c>
      <c r="G50" s="36">
        <f t="shared" si="6"/>
        <v>0</v>
      </c>
      <c r="H50" s="36">
        <v>3582199</v>
      </c>
      <c r="I50" s="36">
        <f t="shared" si="7"/>
        <v>876.915299877601</v>
      </c>
      <c r="J50" s="62">
        <v>19122437</v>
      </c>
      <c r="K50" s="36">
        <f t="shared" si="8"/>
        <v>4681.135128518972</v>
      </c>
      <c r="L50" s="36">
        <v>1416494</v>
      </c>
      <c r="M50" s="36">
        <f t="shared" si="9"/>
        <v>346.7549571603427</v>
      </c>
      <c r="N50" s="36">
        <v>959149</v>
      </c>
      <c r="O50" s="36">
        <f t="shared" si="10"/>
        <v>234.79779681762545</v>
      </c>
      <c r="P50" s="62">
        <v>1568833</v>
      </c>
      <c r="Q50" s="36">
        <f t="shared" si="11"/>
        <v>384.0472460220318</v>
      </c>
      <c r="R50" s="36">
        <v>2572635</v>
      </c>
      <c r="S50" s="36">
        <f t="shared" si="12"/>
        <v>629.7760097919216</v>
      </c>
      <c r="T50" s="36">
        <v>119400</v>
      </c>
      <c r="U50" s="36">
        <f t="shared" si="13"/>
        <v>29.22888616891065</v>
      </c>
      <c r="V50" s="62">
        <v>356542</v>
      </c>
      <c r="W50" s="36">
        <f t="shared" si="14"/>
        <v>87.28078335373317</v>
      </c>
      <c r="X50" s="36">
        <v>275164</v>
      </c>
      <c r="Y50" s="36">
        <f t="shared" si="15"/>
        <v>67.35960832313341</v>
      </c>
      <c r="Z50" s="36">
        <v>0</v>
      </c>
      <c r="AA50" s="36">
        <f t="shared" si="16"/>
        <v>0</v>
      </c>
      <c r="AB50" s="62">
        <v>639023</v>
      </c>
      <c r="AC50" s="36">
        <f t="shared" si="19"/>
        <v>156.43157894736842</v>
      </c>
      <c r="AD50" s="36">
        <v>0</v>
      </c>
      <c r="AE50" s="36">
        <f t="shared" si="20"/>
        <v>0</v>
      </c>
      <c r="AF50" s="36">
        <v>0</v>
      </c>
      <c r="AG50" s="36">
        <f t="shared" si="21"/>
        <v>0</v>
      </c>
      <c r="AH50" s="62">
        <v>0</v>
      </c>
      <c r="AI50" s="36">
        <f t="shared" si="22"/>
        <v>0</v>
      </c>
      <c r="AJ50" s="36">
        <v>374971</v>
      </c>
      <c r="AK50" s="36">
        <f t="shared" si="23"/>
        <v>91.7921664626683</v>
      </c>
      <c r="AL50" s="37">
        <f t="shared" si="17"/>
        <v>30986847</v>
      </c>
      <c r="AM50" s="36">
        <f t="shared" si="18"/>
        <v>7585.519461444308</v>
      </c>
    </row>
    <row r="51" spans="1:39" s="32" customFormat="1" ht="12.75">
      <c r="A51" s="17">
        <v>48</v>
      </c>
      <c r="B51" s="69" t="s">
        <v>76</v>
      </c>
      <c r="C51" s="52">
        <v>6355</v>
      </c>
      <c r="D51" s="36">
        <v>0</v>
      </c>
      <c r="E51" s="36">
        <f t="shared" si="5"/>
        <v>0</v>
      </c>
      <c r="F51" s="36">
        <v>0</v>
      </c>
      <c r="G51" s="36">
        <f t="shared" si="6"/>
        <v>0</v>
      </c>
      <c r="H51" s="36">
        <v>4109645</v>
      </c>
      <c r="I51" s="36">
        <f t="shared" si="7"/>
        <v>646.6789929189614</v>
      </c>
      <c r="J51" s="62">
        <v>30851543</v>
      </c>
      <c r="K51" s="36">
        <f t="shared" si="8"/>
        <v>4854.688119590874</v>
      </c>
      <c r="L51" s="36">
        <v>2573449</v>
      </c>
      <c r="M51" s="36">
        <f t="shared" si="9"/>
        <v>404.94870180959873</v>
      </c>
      <c r="N51" s="36">
        <v>1554828</v>
      </c>
      <c r="O51" s="36">
        <f t="shared" si="10"/>
        <v>244.66215578284815</v>
      </c>
      <c r="P51" s="62">
        <v>2260441</v>
      </c>
      <c r="Q51" s="36">
        <f t="shared" si="11"/>
        <v>355.6948859166011</v>
      </c>
      <c r="R51" s="36">
        <v>3064466</v>
      </c>
      <c r="S51" s="36">
        <f t="shared" si="12"/>
        <v>482.21337529504325</v>
      </c>
      <c r="T51" s="36">
        <v>1996380</v>
      </c>
      <c r="U51" s="36">
        <f t="shared" si="13"/>
        <v>314.14319433516914</v>
      </c>
      <c r="V51" s="62">
        <v>693325</v>
      </c>
      <c r="W51" s="36">
        <f t="shared" si="14"/>
        <v>109.09913453973249</v>
      </c>
      <c r="X51" s="36">
        <v>664132</v>
      </c>
      <c r="Y51" s="36">
        <f t="shared" si="15"/>
        <v>104.50542879622344</v>
      </c>
      <c r="Z51" s="36">
        <v>0</v>
      </c>
      <c r="AA51" s="36">
        <f t="shared" si="16"/>
        <v>0</v>
      </c>
      <c r="AB51" s="62">
        <v>1001229</v>
      </c>
      <c r="AC51" s="36">
        <f t="shared" si="19"/>
        <v>157.54980330448467</v>
      </c>
      <c r="AD51" s="36">
        <v>0</v>
      </c>
      <c r="AE51" s="36">
        <f t="shared" si="20"/>
        <v>0</v>
      </c>
      <c r="AF51" s="36">
        <v>0</v>
      </c>
      <c r="AG51" s="36">
        <f t="shared" si="21"/>
        <v>0</v>
      </c>
      <c r="AH51" s="62">
        <v>297127</v>
      </c>
      <c r="AI51" s="36">
        <f t="shared" si="22"/>
        <v>46.75483870967742</v>
      </c>
      <c r="AJ51" s="36">
        <v>60</v>
      </c>
      <c r="AK51" s="36">
        <f t="shared" si="23"/>
        <v>0.00944138473642801</v>
      </c>
      <c r="AL51" s="37">
        <f t="shared" si="17"/>
        <v>49066625</v>
      </c>
      <c r="AM51" s="36">
        <f t="shared" si="18"/>
        <v>7720.94807238395</v>
      </c>
    </row>
    <row r="52" spans="1:39" s="32" customFormat="1" ht="12.75">
      <c r="A52" s="17">
        <v>49</v>
      </c>
      <c r="B52" s="69" t="s">
        <v>77</v>
      </c>
      <c r="C52" s="52">
        <v>15095</v>
      </c>
      <c r="D52" s="36">
        <v>0</v>
      </c>
      <c r="E52" s="36">
        <f t="shared" si="5"/>
        <v>0</v>
      </c>
      <c r="F52" s="36">
        <v>0</v>
      </c>
      <c r="G52" s="36">
        <f t="shared" si="6"/>
        <v>0</v>
      </c>
      <c r="H52" s="36">
        <v>7090140</v>
      </c>
      <c r="I52" s="36">
        <f t="shared" si="7"/>
        <v>469.70122557138126</v>
      </c>
      <c r="J52" s="62">
        <v>50187366</v>
      </c>
      <c r="K52" s="36">
        <f t="shared" si="8"/>
        <v>3324.7675389201722</v>
      </c>
      <c r="L52" s="36">
        <v>4437602</v>
      </c>
      <c r="M52" s="36">
        <f t="shared" si="9"/>
        <v>293.97827095064594</v>
      </c>
      <c r="N52" s="36">
        <v>2501086</v>
      </c>
      <c r="O52" s="36">
        <f t="shared" si="10"/>
        <v>165.68969857568732</v>
      </c>
      <c r="P52" s="62">
        <v>6102484</v>
      </c>
      <c r="Q52" s="36">
        <f t="shared" si="11"/>
        <v>404.2718781053329</v>
      </c>
      <c r="R52" s="36">
        <v>8005223</v>
      </c>
      <c r="S52" s="36">
        <f t="shared" si="12"/>
        <v>530.322822126532</v>
      </c>
      <c r="T52" s="36">
        <v>1455439</v>
      </c>
      <c r="U52" s="36">
        <f t="shared" si="13"/>
        <v>96.4186154355747</v>
      </c>
      <c r="V52" s="62">
        <v>1144080</v>
      </c>
      <c r="W52" s="36">
        <f t="shared" si="14"/>
        <v>75.7919841006956</v>
      </c>
      <c r="X52" s="36">
        <v>511041</v>
      </c>
      <c r="Y52" s="36">
        <f t="shared" si="15"/>
        <v>33.85498509440212</v>
      </c>
      <c r="Z52" s="36">
        <v>0</v>
      </c>
      <c r="AA52" s="36">
        <f t="shared" si="16"/>
        <v>0</v>
      </c>
      <c r="AB52" s="62">
        <v>2124590</v>
      </c>
      <c r="AC52" s="36">
        <f t="shared" si="19"/>
        <v>140.7479297780722</v>
      </c>
      <c r="AD52" s="36">
        <v>2399</v>
      </c>
      <c r="AE52" s="36">
        <f t="shared" si="20"/>
        <v>0.15892679695263331</v>
      </c>
      <c r="AF52" s="36">
        <v>0</v>
      </c>
      <c r="AG52" s="36">
        <f t="shared" si="21"/>
        <v>0</v>
      </c>
      <c r="AH52" s="62">
        <v>458955</v>
      </c>
      <c r="AI52" s="36">
        <f t="shared" si="22"/>
        <v>30.404438555813183</v>
      </c>
      <c r="AJ52" s="36">
        <v>439782</v>
      </c>
      <c r="AK52" s="36">
        <f t="shared" si="23"/>
        <v>29.134282875124214</v>
      </c>
      <c r="AL52" s="37">
        <f t="shared" si="17"/>
        <v>84460187</v>
      </c>
      <c r="AM52" s="36">
        <f t="shared" si="18"/>
        <v>5595.242596886386</v>
      </c>
    </row>
    <row r="53" spans="1:39" ht="12.75">
      <c r="A53" s="18">
        <v>50</v>
      </c>
      <c r="B53" s="71" t="s">
        <v>78</v>
      </c>
      <c r="C53" s="47">
        <v>8404</v>
      </c>
      <c r="D53" s="33">
        <v>0</v>
      </c>
      <c r="E53" s="33">
        <f t="shared" si="5"/>
        <v>0</v>
      </c>
      <c r="F53" s="33">
        <v>0</v>
      </c>
      <c r="G53" s="33">
        <f t="shared" si="6"/>
        <v>0</v>
      </c>
      <c r="H53" s="33">
        <v>4235855</v>
      </c>
      <c r="I53" s="33">
        <f t="shared" si="7"/>
        <v>504.02843883864824</v>
      </c>
      <c r="J53" s="63">
        <v>27741321</v>
      </c>
      <c r="K53" s="33">
        <f t="shared" si="8"/>
        <v>3300.9663255592577</v>
      </c>
      <c r="L53" s="33">
        <v>2895484</v>
      </c>
      <c r="M53" s="33">
        <f t="shared" si="9"/>
        <v>344.53641123274633</v>
      </c>
      <c r="N53" s="33">
        <v>1631791</v>
      </c>
      <c r="O53" s="33">
        <f t="shared" si="10"/>
        <v>194.16837220371252</v>
      </c>
      <c r="P53" s="63">
        <v>2574445</v>
      </c>
      <c r="Q53" s="33">
        <f t="shared" si="11"/>
        <v>306.33567348881485</v>
      </c>
      <c r="R53" s="33">
        <v>5506096</v>
      </c>
      <c r="S53" s="33">
        <f t="shared" si="12"/>
        <v>655.1756306520705</v>
      </c>
      <c r="T53" s="33">
        <v>638529</v>
      </c>
      <c r="U53" s="33">
        <f t="shared" si="13"/>
        <v>75.97917658257973</v>
      </c>
      <c r="V53" s="63">
        <v>715590</v>
      </c>
      <c r="W53" s="33">
        <f t="shared" si="14"/>
        <v>85.14873869585911</v>
      </c>
      <c r="X53" s="33">
        <v>821111</v>
      </c>
      <c r="Y53" s="33">
        <f t="shared" si="15"/>
        <v>97.70478343645883</v>
      </c>
      <c r="Z53" s="33">
        <v>0</v>
      </c>
      <c r="AA53" s="33">
        <f t="shared" si="16"/>
        <v>0</v>
      </c>
      <c r="AB53" s="63">
        <v>953971</v>
      </c>
      <c r="AC53" s="33">
        <f t="shared" si="19"/>
        <v>113.51392194193241</v>
      </c>
      <c r="AD53" s="33">
        <v>0</v>
      </c>
      <c r="AE53" s="33">
        <f t="shared" si="20"/>
        <v>0</v>
      </c>
      <c r="AF53" s="33">
        <v>0</v>
      </c>
      <c r="AG53" s="33">
        <f t="shared" si="21"/>
        <v>0</v>
      </c>
      <c r="AH53" s="63">
        <v>153912</v>
      </c>
      <c r="AI53" s="33">
        <f t="shared" si="22"/>
        <v>18.31413612565445</v>
      </c>
      <c r="AJ53" s="33">
        <v>349868</v>
      </c>
      <c r="AK53" s="33">
        <f t="shared" si="23"/>
        <v>41.631128034269395</v>
      </c>
      <c r="AL53" s="34">
        <f t="shared" si="17"/>
        <v>48217973</v>
      </c>
      <c r="AM53" s="33">
        <f t="shared" si="18"/>
        <v>5737.502736792004</v>
      </c>
    </row>
    <row r="54" spans="1:39" ht="12.75">
      <c r="A54" s="53">
        <v>51</v>
      </c>
      <c r="B54" s="70" t="s">
        <v>79</v>
      </c>
      <c r="C54" s="50">
        <v>9532</v>
      </c>
      <c r="D54" s="39">
        <v>65035</v>
      </c>
      <c r="E54" s="39">
        <f t="shared" si="5"/>
        <v>6.822807385648343</v>
      </c>
      <c r="F54" s="39">
        <v>0</v>
      </c>
      <c r="G54" s="39">
        <f t="shared" si="6"/>
        <v>0</v>
      </c>
      <c r="H54" s="39">
        <v>6482041</v>
      </c>
      <c r="I54" s="39">
        <f t="shared" si="7"/>
        <v>680.0294796475032</v>
      </c>
      <c r="J54" s="61">
        <v>36890669</v>
      </c>
      <c r="K54" s="39">
        <f t="shared" si="8"/>
        <v>3870.191879983214</v>
      </c>
      <c r="L54" s="39">
        <v>3922193</v>
      </c>
      <c r="M54" s="39">
        <f t="shared" si="9"/>
        <v>411.476395300042</v>
      </c>
      <c r="N54" s="39">
        <v>2357312</v>
      </c>
      <c r="O54" s="39">
        <f t="shared" si="10"/>
        <v>247.3050776332354</v>
      </c>
      <c r="P54" s="61">
        <v>4799433</v>
      </c>
      <c r="Q54" s="39">
        <f t="shared" si="11"/>
        <v>503.507448594209</v>
      </c>
      <c r="R54" s="39">
        <v>5243417</v>
      </c>
      <c r="S54" s="39">
        <f t="shared" si="12"/>
        <v>550.085711288292</v>
      </c>
      <c r="T54" s="39">
        <v>1146801</v>
      </c>
      <c r="U54" s="39">
        <f t="shared" si="13"/>
        <v>120.31063785144775</v>
      </c>
      <c r="V54" s="61">
        <v>748707</v>
      </c>
      <c r="W54" s="39">
        <f t="shared" si="14"/>
        <v>78.54668485102812</v>
      </c>
      <c r="X54" s="39">
        <v>385116</v>
      </c>
      <c r="Y54" s="39">
        <f t="shared" si="15"/>
        <v>40.402433906840116</v>
      </c>
      <c r="Z54" s="39">
        <v>0</v>
      </c>
      <c r="AA54" s="39">
        <f t="shared" si="16"/>
        <v>0</v>
      </c>
      <c r="AB54" s="61">
        <v>1396629</v>
      </c>
      <c r="AC54" s="39">
        <f t="shared" si="19"/>
        <v>146.52003776751994</v>
      </c>
      <c r="AD54" s="39">
        <v>9694</v>
      </c>
      <c r="AE54" s="39">
        <f t="shared" si="20"/>
        <v>1.016995383969786</v>
      </c>
      <c r="AF54" s="39">
        <v>25659</v>
      </c>
      <c r="AG54" s="39">
        <f t="shared" si="21"/>
        <v>2.691879983214436</v>
      </c>
      <c r="AH54" s="61">
        <v>248269</v>
      </c>
      <c r="AI54" s="39">
        <f t="shared" si="22"/>
        <v>26.045845572807387</v>
      </c>
      <c r="AJ54" s="39">
        <v>689189</v>
      </c>
      <c r="AK54" s="39">
        <f t="shared" si="23"/>
        <v>72.30266470835082</v>
      </c>
      <c r="AL54" s="54">
        <f t="shared" si="17"/>
        <v>64410164</v>
      </c>
      <c r="AM54" s="39">
        <f t="shared" si="18"/>
        <v>6757.255979857323</v>
      </c>
    </row>
    <row r="55" spans="1:39" s="32" customFormat="1" ht="12.75">
      <c r="A55" s="17">
        <v>52</v>
      </c>
      <c r="B55" s="69" t="s">
        <v>162</v>
      </c>
      <c r="C55" s="52">
        <v>35490</v>
      </c>
      <c r="D55" s="36">
        <v>0</v>
      </c>
      <c r="E55" s="36">
        <f t="shared" si="5"/>
        <v>0</v>
      </c>
      <c r="F55" s="36">
        <v>0</v>
      </c>
      <c r="G55" s="36">
        <f t="shared" si="6"/>
        <v>0</v>
      </c>
      <c r="H55" s="36">
        <v>17987892</v>
      </c>
      <c r="I55" s="36">
        <f t="shared" si="7"/>
        <v>506.84395604395604</v>
      </c>
      <c r="J55" s="62">
        <v>141984414</v>
      </c>
      <c r="K55" s="36">
        <f t="shared" si="8"/>
        <v>4000.687912087912</v>
      </c>
      <c r="L55" s="36">
        <v>17218665</v>
      </c>
      <c r="M55" s="36">
        <f t="shared" si="9"/>
        <v>485.16948436179206</v>
      </c>
      <c r="N55" s="36">
        <v>7333561</v>
      </c>
      <c r="O55" s="36">
        <f t="shared" si="10"/>
        <v>206.6373908143139</v>
      </c>
      <c r="P55" s="62">
        <v>18027601</v>
      </c>
      <c r="Q55" s="36">
        <f t="shared" si="11"/>
        <v>507.96283460129615</v>
      </c>
      <c r="R55" s="36">
        <v>23000760</v>
      </c>
      <c r="S55" s="36">
        <f t="shared" si="12"/>
        <v>648.0912933220626</v>
      </c>
      <c r="T55" s="36">
        <v>3624367</v>
      </c>
      <c r="U55" s="36">
        <f t="shared" si="13"/>
        <v>102.12361228515074</v>
      </c>
      <c r="V55" s="62">
        <v>1859284</v>
      </c>
      <c r="W55" s="36">
        <f t="shared" si="14"/>
        <v>52.38895463510848</v>
      </c>
      <c r="X55" s="36">
        <v>3725162</v>
      </c>
      <c r="Y55" s="36">
        <f t="shared" si="15"/>
        <v>104.963708086785</v>
      </c>
      <c r="Z55" s="36">
        <v>0</v>
      </c>
      <c r="AA55" s="36">
        <f t="shared" si="16"/>
        <v>0</v>
      </c>
      <c r="AB55" s="62">
        <v>2815240</v>
      </c>
      <c r="AC55" s="36">
        <f t="shared" si="19"/>
        <v>79.32488024795717</v>
      </c>
      <c r="AD55" s="36">
        <v>0</v>
      </c>
      <c r="AE55" s="36">
        <f t="shared" si="20"/>
        <v>0</v>
      </c>
      <c r="AF55" s="36">
        <v>0</v>
      </c>
      <c r="AG55" s="36">
        <f t="shared" si="21"/>
        <v>0</v>
      </c>
      <c r="AH55" s="62">
        <v>1579870</v>
      </c>
      <c r="AI55" s="36">
        <f t="shared" si="22"/>
        <v>44.51591997745844</v>
      </c>
      <c r="AJ55" s="36">
        <v>439871</v>
      </c>
      <c r="AK55" s="36">
        <f t="shared" si="23"/>
        <v>12.394223724992957</v>
      </c>
      <c r="AL55" s="37">
        <f t="shared" si="17"/>
        <v>239596687</v>
      </c>
      <c r="AM55" s="36">
        <f t="shared" si="18"/>
        <v>6751.104170188785</v>
      </c>
    </row>
    <row r="56" spans="1:39" s="32" customFormat="1" ht="12.75">
      <c r="A56" s="17">
        <v>53</v>
      </c>
      <c r="B56" s="69" t="s">
        <v>80</v>
      </c>
      <c r="C56" s="52">
        <v>19402</v>
      </c>
      <c r="D56" s="36">
        <v>0</v>
      </c>
      <c r="E56" s="36">
        <f t="shared" si="5"/>
        <v>0</v>
      </c>
      <c r="F56" s="36">
        <v>67464</v>
      </c>
      <c r="G56" s="36">
        <f t="shared" si="6"/>
        <v>3.4771673023399647</v>
      </c>
      <c r="H56" s="36">
        <v>9838543</v>
      </c>
      <c r="I56" s="36">
        <f t="shared" si="7"/>
        <v>507.08911452427583</v>
      </c>
      <c r="J56" s="62">
        <v>61914959</v>
      </c>
      <c r="K56" s="36">
        <f t="shared" si="8"/>
        <v>3191.1637460055663</v>
      </c>
      <c r="L56" s="36">
        <v>5120964</v>
      </c>
      <c r="M56" s="36">
        <f t="shared" si="9"/>
        <v>263.9400061849294</v>
      </c>
      <c r="N56" s="36">
        <v>3025996</v>
      </c>
      <c r="O56" s="36">
        <f t="shared" si="10"/>
        <v>155.96309658798063</v>
      </c>
      <c r="P56" s="62">
        <v>5766656</v>
      </c>
      <c r="Q56" s="36">
        <f t="shared" si="11"/>
        <v>297.2196680754561</v>
      </c>
      <c r="R56" s="36">
        <v>9987033</v>
      </c>
      <c r="S56" s="36">
        <f t="shared" si="12"/>
        <v>514.742449232038</v>
      </c>
      <c r="T56" s="36">
        <v>1541953</v>
      </c>
      <c r="U56" s="36">
        <f t="shared" si="13"/>
        <v>79.47392021441088</v>
      </c>
      <c r="V56" s="62">
        <v>1206851</v>
      </c>
      <c r="W56" s="36">
        <f t="shared" si="14"/>
        <v>62.20240181424595</v>
      </c>
      <c r="X56" s="36">
        <v>851637</v>
      </c>
      <c r="Y56" s="36">
        <f t="shared" si="15"/>
        <v>43.89428924853108</v>
      </c>
      <c r="Z56" s="36">
        <v>0</v>
      </c>
      <c r="AA56" s="36">
        <f t="shared" si="16"/>
        <v>0</v>
      </c>
      <c r="AB56" s="62">
        <v>2370522</v>
      </c>
      <c r="AC56" s="36">
        <f t="shared" si="19"/>
        <v>122.17925987011648</v>
      </c>
      <c r="AD56" s="36">
        <v>0</v>
      </c>
      <c r="AE56" s="36">
        <f t="shared" si="20"/>
        <v>0</v>
      </c>
      <c r="AF56" s="36">
        <v>0</v>
      </c>
      <c r="AG56" s="36">
        <f t="shared" si="21"/>
        <v>0</v>
      </c>
      <c r="AH56" s="62">
        <v>945272</v>
      </c>
      <c r="AI56" s="36">
        <f t="shared" si="22"/>
        <v>48.72033810947325</v>
      </c>
      <c r="AJ56" s="36">
        <v>761165</v>
      </c>
      <c r="AK56" s="36">
        <f t="shared" si="23"/>
        <v>39.23126481805999</v>
      </c>
      <c r="AL56" s="37">
        <f t="shared" si="17"/>
        <v>103399015</v>
      </c>
      <c r="AM56" s="36">
        <f t="shared" si="18"/>
        <v>5329.296721987424</v>
      </c>
    </row>
    <row r="57" spans="1:39" s="32" customFormat="1" ht="12.75">
      <c r="A57" s="17">
        <v>54</v>
      </c>
      <c r="B57" s="69" t="s">
        <v>81</v>
      </c>
      <c r="C57" s="52">
        <v>745</v>
      </c>
      <c r="D57" s="36">
        <v>0</v>
      </c>
      <c r="E57" s="36">
        <f t="shared" si="5"/>
        <v>0</v>
      </c>
      <c r="F57" s="36">
        <v>6355</v>
      </c>
      <c r="G57" s="36">
        <f t="shared" si="6"/>
        <v>8.53020134228188</v>
      </c>
      <c r="H57" s="36">
        <v>1078476</v>
      </c>
      <c r="I57" s="36">
        <f t="shared" si="7"/>
        <v>1447.6187919463086</v>
      </c>
      <c r="J57" s="62">
        <v>2407382</v>
      </c>
      <c r="K57" s="36">
        <f t="shared" si="8"/>
        <v>3231.3852348993287</v>
      </c>
      <c r="L57" s="36">
        <v>275834</v>
      </c>
      <c r="M57" s="36">
        <f t="shared" si="9"/>
        <v>370.24697986577183</v>
      </c>
      <c r="N57" s="36">
        <v>203994</v>
      </c>
      <c r="O57" s="36">
        <f t="shared" si="10"/>
        <v>273.81744966442955</v>
      </c>
      <c r="P57" s="62">
        <v>627003</v>
      </c>
      <c r="Q57" s="36">
        <f t="shared" si="11"/>
        <v>841.6147651006711</v>
      </c>
      <c r="R57" s="36">
        <v>541887</v>
      </c>
      <c r="S57" s="36">
        <f t="shared" si="12"/>
        <v>727.3651006711409</v>
      </c>
      <c r="T57" s="36">
        <v>0</v>
      </c>
      <c r="U57" s="36">
        <f t="shared" si="13"/>
        <v>0</v>
      </c>
      <c r="V57" s="62">
        <v>109062</v>
      </c>
      <c r="W57" s="36">
        <f t="shared" si="14"/>
        <v>146.39194630872484</v>
      </c>
      <c r="X57" s="36">
        <v>48955</v>
      </c>
      <c r="Y57" s="36">
        <f t="shared" si="15"/>
        <v>65.71140939597315</v>
      </c>
      <c r="Z57" s="36">
        <v>0</v>
      </c>
      <c r="AA57" s="36">
        <f t="shared" si="16"/>
        <v>0</v>
      </c>
      <c r="AB57" s="62">
        <v>33154</v>
      </c>
      <c r="AC57" s="36">
        <f t="shared" si="19"/>
        <v>44.50201342281879</v>
      </c>
      <c r="AD57" s="36">
        <v>0</v>
      </c>
      <c r="AE57" s="36">
        <f t="shared" si="20"/>
        <v>0</v>
      </c>
      <c r="AF57" s="36">
        <v>0</v>
      </c>
      <c r="AG57" s="36">
        <f t="shared" si="21"/>
        <v>0</v>
      </c>
      <c r="AH57" s="62">
        <v>0</v>
      </c>
      <c r="AI57" s="36">
        <f t="shared" si="22"/>
        <v>0</v>
      </c>
      <c r="AJ57" s="36">
        <v>95771</v>
      </c>
      <c r="AK57" s="36">
        <f t="shared" si="23"/>
        <v>128.551677852349</v>
      </c>
      <c r="AL57" s="37">
        <f t="shared" si="17"/>
        <v>5427873</v>
      </c>
      <c r="AM57" s="36">
        <f t="shared" si="18"/>
        <v>7285.735570469798</v>
      </c>
    </row>
    <row r="58" spans="1:39" ht="12.75">
      <c r="A58" s="18">
        <v>55</v>
      </c>
      <c r="B58" s="71" t="s">
        <v>163</v>
      </c>
      <c r="C58" s="47">
        <v>18898</v>
      </c>
      <c r="D58" s="33">
        <v>73407</v>
      </c>
      <c r="E58" s="33">
        <f t="shared" si="5"/>
        <v>3.8843792993967616</v>
      </c>
      <c r="F58" s="33">
        <v>0</v>
      </c>
      <c r="G58" s="33">
        <f t="shared" si="6"/>
        <v>0</v>
      </c>
      <c r="H58" s="33">
        <v>8470538</v>
      </c>
      <c r="I58" s="33">
        <f t="shared" si="7"/>
        <v>448.22404487247326</v>
      </c>
      <c r="J58" s="63">
        <v>67508446</v>
      </c>
      <c r="K58" s="33">
        <f t="shared" si="8"/>
        <v>3572.2534659752355</v>
      </c>
      <c r="L58" s="33">
        <v>8489336</v>
      </c>
      <c r="M58" s="33">
        <f t="shared" si="9"/>
        <v>449.21875330722827</v>
      </c>
      <c r="N58" s="33">
        <v>2749506</v>
      </c>
      <c r="O58" s="33">
        <f t="shared" si="10"/>
        <v>145.49190390517515</v>
      </c>
      <c r="P58" s="63">
        <v>5999361</v>
      </c>
      <c r="Q58" s="33">
        <f t="shared" si="11"/>
        <v>317.4601015980527</v>
      </c>
      <c r="R58" s="33">
        <v>9417344</v>
      </c>
      <c r="S58" s="33">
        <f t="shared" si="12"/>
        <v>498.32490210604294</v>
      </c>
      <c r="T58" s="33">
        <v>815297</v>
      </c>
      <c r="U58" s="33">
        <f t="shared" si="13"/>
        <v>43.141972695523336</v>
      </c>
      <c r="V58" s="63">
        <v>977423</v>
      </c>
      <c r="W58" s="33">
        <f t="shared" si="14"/>
        <v>51.72097576463118</v>
      </c>
      <c r="X58" s="33">
        <v>995627</v>
      </c>
      <c r="Y58" s="33">
        <f t="shared" si="15"/>
        <v>52.68425230183088</v>
      </c>
      <c r="Z58" s="33">
        <v>0</v>
      </c>
      <c r="AA58" s="33">
        <f t="shared" si="16"/>
        <v>0</v>
      </c>
      <c r="AB58" s="63">
        <v>1860960</v>
      </c>
      <c r="AC58" s="33">
        <f t="shared" si="19"/>
        <v>98.47391258334216</v>
      </c>
      <c r="AD58" s="33">
        <v>20251</v>
      </c>
      <c r="AE58" s="33">
        <f t="shared" si="20"/>
        <v>1.0715948777648427</v>
      </c>
      <c r="AF58" s="33">
        <v>22425</v>
      </c>
      <c r="AG58" s="33">
        <f t="shared" si="21"/>
        <v>1.1866335061911313</v>
      </c>
      <c r="AH58" s="63">
        <v>295576</v>
      </c>
      <c r="AI58" s="33">
        <f t="shared" si="22"/>
        <v>15.640596888559635</v>
      </c>
      <c r="AJ58" s="33">
        <v>296134</v>
      </c>
      <c r="AK58" s="33">
        <f t="shared" si="23"/>
        <v>15.670123822626733</v>
      </c>
      <c r="AL58" s="34">
        <f t="shared" si="17"/>
        <v>107991631</v>
      </c>
      <c r="AM58" s="33">
        <f t="shared" si="18"/>
        <v>5714.447613504074</v>
      </c>
    </row>
    <row r="59" spans="1:39" ht="12.75">
      <c r="A59" s="53">
        <v>56</v>
      </c>
      <c r="B59" s="70" t="s">
        <v>82</v>
      </c>
      <c r="C59" s="50">
        <v>2826</v>
      </c>
      <c r="D59" s="39">
        <v>0</v>
      </c>
      <c r="E59" s="39">
        <f t="shared" si="5"/>
        <v>0</v>
      </c>
      <c r="F59" s="39">
        <v>0</v>
      </c>
      <c r="G59" s="39">
        <f t="shared" si="6"/>
        <v>0</v>
      </c>
      <c r="H59" s="39">
        <v>1855188</v>
      </c>
      <c r="I59" s="39">
        <f t="shared" si="7"/>
        <v>656.4713375796179</v>
      </c>
      <c r="J59" s="61">
        <v>10477189</v>
      </c>
      <c r="K59" s="39">
        <f t="shared" si="8"/>
        <v>3707.4271054493984</v>
      </c>
      <c r="L59" s="39">
        <v>699418</v>
      </c>
      <c r="M59" s="39">
        <f t="shared" si="9"/>
        <v>247.49398443029017</v>
      </c>
      <c r="N59" s="39">
        <v>511789</v>
      </c>
      <c r="O59" s="39">
        <f t="shared" si="10"/>
        <v>181.10014154281671</v>
      </c>
      <c r="P59" s="61">
        <v>957141</v>
      </c>
      <c r="Q59" s="39">
        <f t="shared" si="11"/>
        <v>338.6910828025478</v>
      </c>
      <c r="R59" s="39">
        <v>2319384</v>
      </c>
      <c r="S59" s="39">
        <f t="shared" si="12"/>
        <v>820.7303609341826</v>
      </c>
      <c r="T59" s="39">
        <v>217879</v>
      </c>
      <c r="U59" s="39">
        <f t="shared" si="13"/>
        <v>77.09801840056618</v>
      </c>
      <c r="V59" s="61">
        <v>132938</v>
      </c>
      <c r="W59" s="39">
        <f t="shared" si="14"/>
        <v>47.0410474168436</v>
      </c>
      <c r="X59" s="39">
        <v>140090</v>
      </c>
      <c r="Y59" s="39">
        <f t="shared" si="15"/>
        <v>49.57183297947629</v>
      </c>
      <c r="Z59" s="39">
        <v>0</v>
      </c>
      <c r="AA59" s="39">
        <f t="shared" si="16"/>
        <v>0</v>
      </c>
      <c r="AB59" s="61">
        <v>473125</v>
      </c>
      <c r="AC59" s="39">
        <f t="shared" si="19"/>
        <v>167.41861288039632</v>
      </c>
      <c r="AD59" s="39">
        <v>0</v>
      </c>
      <c r="AE59" s="39">
        <f t="shared" si="20"/>
        <v>0</v>
      </c>
      <c r="AF59" s="39">
        <v>0</v>
      </c>
      <c r="AG59" s="39">
        <f t="shared" si="21"/>
        <v>0</v>
      </c>
      <c r="AH59" s="61">
        <v>83447</v>
      </c>
      <c r="AI59" s="39">
        <f t="shared" si="22"/>
        <v>29.52830856334041</v>
      </c>
      <c r="AJ59" s="39">
        <v>64065</v>
      </c>
      <c r="AK59" s="39">
        <f t="shared" si="23"/>
        <v>22.669851380042463</v>
      </c>
      <c r="AL59" s="54">
        <f t="shared" si="17"/>
        <v>17931653</v>
      </c>
      <c r="AM59" s="39">
        <f t="shared" si="18"/>
        <v>6345.241684359518</v>
      </c>
    </row>
    <row r="60" spans="1:39" s="32" customFormat="1" ht="12.75">
      <c r="A60" s="17">
        <v>57</v>
      </c>
      <c r="B60" s="69" t="s">
        <v>164</v>
      </c>
      <c r="C60" s="52">
        <v>8937</v>
      </c>
      <c r="D60" s="36">
        <v>105587</v>
      </c>
      <c r="E60" s="36">
        <f t="shared" si="5"/>
        <v>11.814591026071389</v>
      </c>
      <c r="F60" s="36">
        <v>112858</v>
      </c>
      <c r="G60" s="36">
        <f t="shared" si="6"/>
        <v>12.62817500279736</v>
      </c>
      <c r="H60" s="36">
        <v>5191010</v>
      </c>
      <c r="I60" s="36">
        <f t="shared" si="7"/>
        <v>580.8448025064339</v>
      </c>
      <c r="J60" s="62">
        <v>33065574</v>
      </c>
      <c r="K60" s="36">
        <f t="shared" si="8"/>
        <v>3699.8516280631084</v>
      </c>
      <c r="L60" s="36">
        <v>3493753</v>
      </c>
      <c r="M60" s="36">
        <f t="shared" si="9"/>
        <v>390.93129685576815</v>
      </c>
      <c r="N60" s="36">
        <v>1347633</v>
      </c>
      <c r="O60" s="36">
        <f t="shared" si="10"/>
        <v>150.7925478348439</v>
      </c>
      <c r="P60" s="62">
        <v>2119289</v>
      </c>
      <c r="Q60" s="36">
        <f t="shared" si="11"/>
        <v>237.13651113349</v>
      </c>
      <c r="R60" s="36">
        <v>4212063</v>
      </c>
      <c r="S60" s="36">
        <f t="shared" si="12"/>
        <v>471.30614300100706</v>
      </c>
      <c r="T60" s="36">
        <v>588521</v>
      </c>
      <c r="U60" s="36">
        <f t="shared" si="13"/>
        <v>65.85218753496699</v>
      </c>
      <c r="V60" s="62">
        <v>766155</v>
      </c>
      <c r="W60" s="36">
        <f t="shared" si="14"/>
        <v>85.7284323598523</v>
      </c>
      <c r="X60" s="36">
        <v>431773</v>
      </c>
      <c r="Y60" s="36">
        <f t="shared" si="15"/>
        <v>48.31296855768155</v>
      </c>
      <c r="Z60" s="36">
        <v>0</v>
      </c>
      <c r="AA60" s="36">
        <f t="shared" si="16"/>
        <v>0</v>
      </c>
      <c r="AB60" s="62">
        <v>857499</v>
      </c>
      <c r="AC60" s="36">
        <f t="shared" si="19"/>
        <v>95.94931184961396</v>
      </c>
      <c r="AD60" s="36">
        <v>0</v>
      </c>
      <c r="AE60" s="36">
        <f t="shared" si="20"/>
        <v>0</v>
      </c>
      <c r="AF60" s="36">
        <v>0</v>
      </c>
      <c r="AG60" s="36">
        <f t="shared" si="21"/>
        <v>0</v>
      </c>
      <c r="AH60" s="62">
        <v>212966</v>
      </c>
      <c r="AI60" s="36">
        <f t="shared" si="22"/>
        <v>23.829696766252656</v>
      </c>
      <c r="AJ60" s="36">
        <v>158651</v>
      </c>
      <c r="AK60" s="36">
        <f t="shared" si="23"/>
        <v>17.752153966655477</v>
      </c>
      <c r="AL60" s="37">
        <f t="shared" si="17"/>
        <v>52663332</v>
      </c>
      <c r="AM60" s="36">
        <f t="shared" si="18"/>
        <v>5892.730446458543</v>
      </c>
    </row>
    <row r="61" spans="1:39" s="32" customFormat="1" ht="12.75">
      <c r="A61" s="17">
        <v>58</v>
      </c>
      <c r="B61" s="69" t="s">
        <v>83</v>
      </c>
      <c r="C61" s="52">
        <v>9603</v>
      </c>
      <c r="D61" s="36">
        <v>0</v>
      </c>
      <c r="E61" s="36">
        <f t="shared" si="5"/>
        <v>0</v>
      </c>
      <c r="F61" s="36">
        <v>0</v>
      </c>
      <c r="G61" s="36">
        <f t="shared" si="6"/>
        <v>0</v>
      </c>
      <c r="H61" s="36">
        <v>5416631</v>
      </c>
      <c r="I61" s="36">
        <f t="shared" si="7"/>
        <v>564.0561282932417</v>
      </c>
      <c r="J61" s="62">
        <v>32748409</v>
      </c>
      <c r="K61" s="36">
        <f t="shared" si="8"/>
        <v>3410.226908257836</v>
      </c>
      <c r="L61" s="36">
        <v>1820017</v>
      </c>
      <c r="M61" s="36">
        <f t="shared" si="9"/>
        <v>189.52587733000104</v>
      </c>
      <c r="N61" s="36">
        <v>1564801</v>
      </c>
      <c r="O61" s="36">
        <f t="shared" si="10"/>
        <v>162.9491825471207</v>
      </c>
      <c r="P61" s="62">
        <v>3280699</v>
      </c>
      <c r="Q61" s="36">
        <f t="shared" si="11"/>
        <v>341.63271894199727</v>
      </c>
      <c r="R61" s="36">
        <v>6463925</v>
      </c>
      <c r="S61" s="36">
        <f t="shared" si="12"/>
        <v>673.1151723419765</v>
      </c>
      <c r="T61" s="36">
        <v>853024</v>
      </c>
      <c r="U61" s="36">
        <f t="shared" si="13"/>
        <v>88.82890763303135</v>
      </c>
      <c r="V61" s="62">
        <v>353558</v>
      </c>
      <c r="W61" s="36">
        <f t="shared" si="14"/>
        <v>36.81745287930855</v>
      </c>
      <c r="X61" s="36">
        <v>759913</v>
      </c>
      <c r="Y61" s="36">
        <f t="shared" si="15"/>
        <v>79.13287514318442</v>
      </c>
      <c r="Z61" s="36">
        <v>0</v>
      </c>
      <c r="AA61" s="36">
        <f t="shared" si="16"/>
        <v>0</v>
      </c>
      <c r="AB61" s="62">
        <v>816469</v>
      </c>
      <c r="AC61" s="36">
        <f t="shared" si="19"/>
        <v>85.02228470269708</v>
      </c>
      <c r="AD61" s="36">
        <v>0</v>
      </c>
      <c r="AE61" s="36">
        <f t="shared" si="20"/>
        <v>0</v>
      </c>
      <c r="AF61" s="36">
        <v>0</v>
      </c>
      <c r="AG61" s="36">
        <f t="shared" si="21"/>
        <v>0</v>
      </c>
      <c r="AH61" s="62">
        <v>3004</v>
      </c>
      <c r="AI61" s="36">
        <f t="shared" si="22"/>
        <v>0.3128189107570551</v>
      </c>
      <c r="AJ61" s="36">
        <v>0</v>
      </c>
      <c r="AK61" s="36">
        <f t="shared" si="23"/>
        <v>0</v>
      </c>
      <c r="AL61" s="37">
        <f t="shared" si="17"/>
        <v>54080450</v>
      </c>
      <c r="AM61" s="36">
        <f t="shared" si="18"/>
        <v>5631.620326981152</v>
      </c>
    </row>
    <row r="62" spans="1:39" s="32" customFormat="1" ht="12.75">
      <c r="A62" s="17">
        <v>59</v>
      </c>
      <c r="B62" s="69" t="s">
        <v>84</v>
      </c>
      <c r="C62" s="52">
        <v>5262</v>
      </c>
      <c r="D62" s="36">
        <v>0</v>
      </c>
      <c r="E62" s="36">
        <f t="shared" si="5"/>
        <v>0</v>
      </c>
      <c r="F62" s="36">
        <v>0</v>
      </c>
      <c r="G62" s="36">
        <f t="shared" si="6"/>
        <v>0</v>
      </c>
      <c r="H62" s="36">
        <v>2247920</v>
      </c>
      <c r="I62" s="36">
        <f t="shared" si="7"/>
        <v>427.19878373242113</v>
      </c>
      <c r="J62" s="62">
        <v>17245740</v>
      </c>
      <c r="K62" s="36">
        <f t="shared" si="8"/>
        <v>3277.411630558723</v>
      </c>
      <c r="L62" s="36">
        <v>1814603</v>
      </c>
      <c r="M62" s="36">
        <f t="shared" si="9"/>
        <v>344.85043709616116</v>
      </c>
      <c r="N62" s="36">
        <v>1003329</v>
      </c>
      <c r="O62" s="36">
        <f t="shared" si="10"/>
        <v>190.6744583808438</v>
      </c>
      <c r="P62" s="62">
        <v>2216360</v>
      </c>
      <c r="Q62" s="36">
        <f t="shared" si="11"/>
        <v>421.20106423413154</v>
      </c>
      <c r="R62" s="36">
        <v>3246068</v>
      </c>
      <c r="S62" s="36">
        <f t="shared" si="12"/>
        <v>616.88863549981</v>
      </c>
      <c r="T62" s="36">
        <v>263010</v>
      </c>
      <c r="U62" s="36">
        <f t="shared" si="13"/>
        <v>49.98289623717218</v>
      </c>
      <c r="V62" s="62">
        <v>186468</v>
      </c>
      <c r="W62" s="36">
        <f t="shared" si="14"/>
        <v>35.436716077537056</v>
      </c>
      <c r="X62" s="36">
        <v>217052</v>
      </c>
      <c r="Y62" s="36">
        <f t="shared" si="15"/>
        <v>41.24895477004941</v>
      </c>
      <c r="Z62" s="36">
        <v>0</v>
      </c>
      <c r="AA62" s="36">
        <f t="shared" si="16"/>
        <v>0</v>
      </c>
      <c r="AB62" s="62">
        <v>692502</v>
      </c>
      <c r="AC62" s="36">
        <f t="shared" si="19"/>
        <v>131.60433295324972</v>
      </c>
      <c r="AD62" s="36">
        <v>0</v>
      </c>
      <c r="AE62" s="36">
        <f t="shared" si="20"/>
        <v>0</v>
      </c>
      <c r="AF62" s="36">
        <v>0</v>
      </c>
      <c r="AG62" s="36">
        <f t="shared" si="21"/>
        <v>0</v>
      </c>
      <c r="AH62" s="62">
        <v>220635</v>
      </c>
      <c r="AI62" s="36">
        <f t="shared" si="22"/>
        <v>41.92987457240593</v>
      </c>
      <c r="AJ62" s="36">
        <v>94604</v>
      </c>
      <c r="AK62" s="36">
        <f t="shared" si="23"/>
        <v>17.978715317369822</v>
      </c>
      <c r="AL62" s="37">
        <f t="shared" si="17"/>
        <v>29448291</v>
      </c>
      <c r="AM62" s="36">
        <f t="shared" si="18"/>
        <v>5596.406499429874</v>
      </c>
    </row>
    <row r="63" spans="1:39" ht="12.75">
      <c r="A63" s="18">
        <v>60</v>
      </c>
      <c r="B63" s="71" t="s">
        <v>85</v>
      </c>
      <c r="C63" s="47">
        <v>7227</v>
      </c>
      <c r="D63" s="33">
        <v>0</v>
      </c>
      <c r="E63" s="33">
        <f t="shared" si="5"/>
        <v>0</v>
      </c>
      <c r="F63" s="33">
        <v>0</v>
      </c>
      <c r="G63" s="33">
        <f t="shared" si="6"/>
        <v>0</v>
      </c>
      <c r="H63" s="33">
        <v>3972107</v>
      </c>
      <c r="I63" s="33">
        <f t="shared" si="7"/>
        <v>549.6204510862045</v>
      </c>
      <c r="J63" s="63">
        <v>26778178</v>
      </c>
      <c r="K63" s="33">
        <f t="shared" si="8"/>
        <v>3705.2965269129654</v>
      </c>
      <c r="L63" s="33">
        <v>2430685</v>
      </c>
      <c r="M63" s="33">
        <f t="shared" si="9"/>
        <v>336.3338868133389</v>
      </c>
      <c r="N63" s="33">
        <v>906858</v>
      </c>
      <c r="O63" s="33">
        <f t="shared" si="10"/>
        <v>125.48194271481943</v>
      </c>
      <c r="P63" s="63">
        <v>2687149</v>
      </c>
      <c r="Q63" s="33">
        <f t="shared" si="11"/>
        <v>371.8208108482081</v>
      </c>
      <c r="R63" s="33">
        <v>4040269</v>
      </c>
      <c r="S63" s="33">
        <f t="shared" si="12"/>
        <v>559.0520271205203</v>
      </c>
      <c r="T63" s="33">
        <v>548078</v>
      </c>
      <c r="U63" s="33">
        <f t="shared" si="13"/>
        <v>75.83755361837554</v>
      </c>
      <c r="V63" s="63">
        <v>475740</v>
      </c>
      <c r="W63" s="33">
        <f t="shared" si="14"/>
        <v>65.82814445828144</v>
      </c>
      <c r="X63" s="33">
        <v>261587</v>
      </c>
      <c r="Y63" s="33">
        <f t="shared" si="15"/>
        <v>36.195793551957934</v>
      </c>
      <c r="Z63" s="33">
        <v>0</v>
      </c>
      <c r="AA63" s="33">
        <f t="shared" si="16"/>
        <v>0</v>
      </c>
      <c r="AB63" s="63">
        <v>88124</v>
      </c>
      <c r="AC63" s="33">
        <f t="shared" si="19"/>
        <v>12.19371800193718</v>
      </c>
      <c r="AD63" s="33">
        <v>0</v>
      </c>
      <c r="AE63" s="33">
        <f t="shared" si="20"/>
        <v>0</v>
      </c>
      <c r="AF63" s="33">
        <v>0</v>
      </c>
      <c r="AG63" s="33">
        <f t="shared" si="21"/>
        <v>0</v>
      </c>
      <c r="AH63" s="63">
        <v>95278</v>
      </c>
      <c r="AI63" s="33">
        <f t="shared" si="22"/>
        <v>13.18361699183617</v>
      </c>
      <c r="AJ63" s="33">
        <v>257207</v>
      </c>
      <c r="AK63" s="33">
        <f t="shared" si="23"/>
        <v>35.58973294589733</v>
      </c>
      <c r="AL63" s="34">
        <f t="shared" si="17"/>
        <v>42541260</v>
      </c>
      <c r="AM63" s="33">
        <f t="shared" si="18"/>
        <v>5886.434205064342</v>
      </c>
    </row>
    <row r="64" spans="1:39" ht="12.75">
      <c r="A64" s="53">
        <v>61</v>
      </c>
      <c r="B64" s="70" t="s">
        <v>86</v>
      </c>
      <c r="C64" s="50">
        <v>3789</v>
      </c>
      <c r="D64" s="39">
        <v>0</v>
      </c>
      <c r="E64" s="39">
        <f t="shared" si="5"/>
        <v>0</v>
      </c>
      <c r="F64" s="39">
        <v>1200</v>
      </c>
      <c r="G64" s="39">
        <f t="shared" si="6"/>
        <v>0.3167062549485352</v>
      </c>
      <c r="H64" s="39">
        <v>2647493</v>
      </c>
      <c r="I64" s="39">
        <f t="shared" si="7"/>
        <v>698.731327527052</v>
      </c>
      <c r="J64" s="61">
        <v>15400725</v>
      </c>
      <c r="K64" s="39">
        <f t="shared" si="8"/>
        <v>4064.588281868567</v>
      </c>
      <c r="L64" s="39">
        <v>1350786</v>
      </c>
      <c r="M64" s="39">
        <f t="shared" si="9"/>
        <v>356.50197941409346</v>
      </c>
      <c r="N64" s="39">
        <v>670216</v>
      </c>
      <c r="O64" s="39">
        <f t="shared" si="10"/>
        <v>176.88466613882292</v>
      </c>
      <c r="P64" s="61">
        <v>1902038</v>
      </c>
      <c r="Q64" s="39">
        <f t="shared" si="11"/>
        <v>501.9894431248351</v>
      </c>
      <c r="R64" s="39">
        <v>1352752</v>
      </c>
      <c r="S64" s="39">
        <f t="shared" si="12"/>
        <v>357.02084982845076</v>
      </c>
      <c r="T64" s="39">
        <v>249380</v>
      </c>
      <c r="U64" s="39">
        <f t="shared" si="13"/>
        <v>65.8168382158881</v>
      </c>
      <c r="V64" s="61">
        <v>171398</v>
      </c>
      <c r="W64" s="39">
        <f t="shared" si="14"/>
        <v>45.235682238057535</v>
      </c>
      <c r="X64" s="39">
        <v>142533</v>
      </c>
      <c r="Y64" s="39">
        <f t="shared" si="15"/>
        <v>37.61757719714964</v>
      </c>
      <c r="Z64" s="39">
        <v>0</v>
      </c>
      <c r="AA64" s="39">
        <f t="shared" si="16"/>
        <v>0</v>
      </c>
      <c r="AB64" s="61">
        <v>368219</v>
      </c>
      <c r="AC64" s="39">
        <f t="shared" si="19"/>
        <v>97.1810504090789</v>
      </c>
      <c r="AD64" s="39">
        <v>69598</v>
      </c>
      <c r="AE64" s="39">
        <f t="shared" si="20"/>
        <v>18.368434943256798</v>
      </c>
      <c r="AF64" s="39">
        <v>10130</v>
      </c>
      <c r="AG64" s="39">
        <f t="shared" si="21"/>
        <v>2.6735286355238848</v>
      </c>
      <c r="AH64" s="61">
        <v>28951</v>
      </c>
      <c r="AI64" s="39">
        <f t="shared" si="22"/>
        <v>7.6408023225125365</v>
      </c>
      <c r="AJ64" s="39">
        <v>134563</v>
      </c>
      <c r="AK64" s="39">
        <f t="shared" si="23"/>
        <v>35.514119820533125</v>
      </c>
      <c r="AL64" s="54">
        <f t="shared" si="17"/>
        <v>24499982</v>
      </c>
      <c r="AM64" s="39">
        <f t="shared" si="18"/>
        <v>6466.08128793877</v>
      </c>
    </row>
    <row r="65" spans="1:39" s="32" customFormat="1" ht="12.75">
      <c r="A65" s="17">
        <v>62</v>
      </c>
      <c r="B65" s="69" t="s">
        <v>87</v>
      </c>
      <c r="C65" s="52">
        <v>2257</v>
      </c>
      <c r="D65" s="36">
        <v>0</v>
      </c>
      <c r="E65" s="36">
        <f t="shared" si="5"/>
        <v>0</v>
      </c>
      <c r="F65" s="36">
        <v>2653</v>
      </c>
      <c r="G65" s="36">
        <f t="shared" si="6"/>
        <v>1.1754541426672573</v>
      </c>
      <c r="H65" s="36">
        <v>1445909</v>
      </c>
      <c r="I65" s="36">
        <f t="shared" si="7"/>
        <v>640.6331413380593</v>
      </c>
      <c r="J65" s="62">
        <v>7603740</v>
      </c>
      <c r="K65" s="36">
        <f t="shared" si="8"/>
        <v>3368.9587948604344</v>
      </c>
      <c r="L65" s="36">
        <v>565865</v>
      </c>
      <c r="M65" s="36">
        <f t="shared" si="9"/>
        <v>250.71555161719095</v>
      </c>
      <c r="N65" s="36">
        <v>388768</v>
      </c>
      <c r="O65" s="36">
        <f t="shared" si="10"/>
        <v>172.2498892334958</v>
      </c>
      <c r="P65" s="62">
        <v>388368</v>
      </c>
      <c r="Q65" s="36">
        <f t="shared" si="11"/>
        <v>172.0726628267612</v>
      </c>
      <c r="R65" s="36">
        <v>1347129</v>
      </c>
      <c r="S65" s="36">
        <f t="shared" si="12"/>
        <v>596.867080194949</v>
      </c>
      <c r="T65" s="36">
        <v>95381</v>
      </c>
      <c r="U65" s="36">
        <f t="shared" si="13"/>
        <v>42.26007975188303</v>
      </c>
      <c r="V65" s="62">
        <v>69662</v>
      </c>
      <c r="W65" s="36">
        <f t="shared" si="14"/>
        <v>30.864864864864863</v>
      </c>
      <c r="X65" s="36">
        <v>1042</v>
      </c>
      <c r="Y65" s="36">
        <f t="shared" si="15"/>
        <v>0.461674789543642</v>
      </c>
      <c r="Z65" s="36">
        <v>0</v>
      </c>
      <c r="AA65" s="36">
        <f t="shared" si="16"/>
        <v>0</v>
      </c>
      <c r="AB65" s="62">
        <v>102740</v>
      </c>
      <c r="AC65" s="36">
        <f t="shared" si="19"/>
        <v>45.520602569782895</v>
      </c>
      <c r="AD65" s="36">
        <v>0</v>
      </c>
      <c r="AE65" s="36">
        <f t="shared" si="20"/>
        <v>0</v>
      </c>
      <c r="AF65" s="36">
        <v>0</v>
      </c>
      <c r="AG65" s="36">
        <f t="shared" si="21"/>
        <v>0</v>
      </c>
      <c r="AH65" s="62">
        <v>0</v>
      </c>
      <c r="AI65" s="36">
        <f t="shared" si="22"/>
        <v>0</v>
      </c>
      <c r="AJ65" s="36">
        <v>60222</v>
      </c>
      <c r="AK65" s="36">
        <f t="shared" si="23"/>
        <v>26.682321665928225</v>
      </c>
      <c r="AL65" s="37">
        <f t="shared" si="17"/>
        <v>12071479</v>
      </c>
      <c r="AM65" s="36">
        <f t="shared" si="18"/>
        <v>5348.462117855561</v>
      </c>
    </row>
    <row r="66" spans="1:39" s="32" customFormat="1" ht="12.75">
      <c r="A66" s="17">
        <v>63</v>
      </c>
      <c r="B66" s="69" t="s">
        <v>88</v>
      </c>
      <c r="C66" s="52">
        <v>2309</v>
      </c>
      <c r="D66" s="36">
        <v>0</v>
      </c>
      <c r="E66" s="36">
        <f t="shared" si="5"/>
        <v>0</v>
      </c>
      <c r="F66" s="36">
        <v>5525</v>
      </c>
      <c r="G66" s="36">
        <f t="shared" si="6"/>
        <v>2.392810740580338</v>
      </c>
      <c r="H66" s="36">
        <v>2527948</v>
      </c>
      <c r="I66" s="36">
        <f t="shared" si="7"/>
        <v>1094.8237332178433</v>
      </c>
      <c r="J66" s="62">
        <v>10841394</v>
      </c>
      <c r="K66" s="36">
        <f t="shared" si="8"/>
        <v>4695.276743178865</v>
      </c>
      <c r="L66" s="36">
        <v>684843</v>
      </c>
      <c r="M66" s="36">
        <f t="shared" si="9"/>
        <v>296.59722823733216</v>
      </c>
      <c r="N66" s="36">
        <v>1007878</v>
      </c>
      <c r="O66" s="36">
        <f t="shared" si="10"/>
        <v>436.4997834560416</v>
      </c>
      <c r="P66" s="62">
        <v>606379</v>
      </c>
      <c r="Q66" s="36">
        <f t="shared" si="11"/>
        <v>262.61541792983974</v>
      </c>
      <c r="R66" s="36">
        <v>1716261</v>
      </c>
      <c r="S66" s="36">
        <f t="shared" si="12"/>
        <v>743.2919012559549</v>
      </c>
      <c r="T66" s="36">
        <v>197106</v>
      </c>
      <c r="U66" s="36">
        <f t="shared" si="13"/>
        <v>85.36422693806843</v>
      </c>
      <c r="V66" s="62">
        <v>114956</v>
      </c>
      <c r="W66" s="36">
        <f t="shared" si="14"/>
        <v>49.78605456907752</v>
      </c>
      <c r="X66" s="36">
        <v>280096</v>
      </c>
      <c r="Y66" s="36">
        <f t="shared" si="15"/>
        <v>121.30619315721091</v>
      </c>
      <c r="Z66" s="36">
        <v>0</v>
      </c>
      <c r="AA66" s="36">
        <f t="shared" si="16"/>
        <v>0</v>
      </c>
      <c r="AB66" s="62">
        <v>179928</v>
      </c>
      <c r="AC66" s="36">
        <f t="shared" si="19"/>
        <v>77.9246427024686</v>
      </c>
      <c r="AD66" s="36">
        <v>0</v>
      </c>
      <c r="AE66" s="36">
        <f t="shared" si="20"/>
        <v>0</v>
      </c>
      <c r="AF66" s="36">
        <v>0</v>
      </c>
      <c r="AG66" s="36">
        <f t="shared" si="21"/>
        <v>0</v>
      </c>
      <c r="AH66" s="62">
        <v>16534</v>
      </c>
      <c r="AI66" s="36">
        <f t="shared" si="22"/>
        <v>7.1606756171502814</v>
      </c>
      <c r="AJ66" s="36">
        <v>290757</v>
      </c>
      <c r="AK66" s="36">
        <f t="shared" si="23"/>
        <v>125.92334343871806</v>
      </c>
      <c r="AL66" s="37">
        <f>D66+F66+H66+J66+L66+N66+P66+R66+T66+V66+X66+Z66+AB66+AD66+AF66+AH66+AJ66</f>
        <v>18469605</v>
      </c>
      <c r="AM66" s="36">
        <f t="shared" si="18"/>
        <v>7998.9627544391515</v>
      </c>
    </row>
    <row r="67" spans="1:39" s="32" customFormat="1" ht="12.75">
      <c r="A67" s="17">
        <v>64</v>
      </c>
      <c r="B67" s="69" t="s">
        <v>89</v>
      </c>
      <c r="C67" s="52">
        <v>2669</v>
      </c>
      <c r="D67" s="36">
        <v>51505</v>
      </c>
      <c r="E67" s="36">
        <f t="shared" si="5"/>
        <v>19.297489696515548</v>
      </c>
      <c r="F67" s="36">
        <v>0</v>
      </c>
      <c r="G67" s="36">
        <f t="shared" si="6"/>
        <v>0</v>
      </c>
      <c r="H67" s="36">
        <v>1783916</v>
      </c>
      <c r="I67" s="36">
        <f t="shared" si="7"/>
        <v>668.383664293743</v>
      </c>
      <c r="J67" s="62">
        <v>8792497</v>
      </c>
      <c r="K67" s="36">
        <f t="shared" si="8"/>
        <v>3294.303859123267</v>
      </c>
      <c r="L67" s="36">
        <v>638594</v>
      </c>
      <c r="M67" s="36">
        <f t="shared" si="9"/>
        <v>239.26339452978644</v>
      </c>
      <c r="N67" s="36">
        <v>513421</v>
      </c>
      <c r="O67" s="36">
        <f t="shared" si="10"/>
        <v>192.3645560134882</v>
      </c>
      <c r="P67" s="62">
        <v>928777</v>
      </c>
      <c r="Q67" s="36">
        <f t="shared" si="11"/>
        <v>347.98688647433494</v>
      </c>
      <c r="R67" s="36">
        <v>1652696</v>
      </c>
      <c r="S67" s="36">
        <f t="shared" si="12"/>
        <v>619.2191832146872</v>
      </c>
      <c r="T67" s="36">
        <v>0</v>
      </c>
      <c r="U67" s="36">
        <f t="shared" si="13"/>
        <v>0</v>
      </c>
      <c r="V67" s="62">
        <v>49050</v>
      </c>
      <c r="W67" s="36">
        <f t="shared" si="14"/>
        <v>18.377669539153242</v>
      </c>
      <c r="X67" s="36">
        <v>208121</v>
      </c>
      <c r="Y67" s="36">
        <f t="shared" si="15"/>
        <v>77.97714499812663</v>
      </c>
      <c r="Z67" s="36">
        <v>0</v>
      </c>
      <c r="AA67" s="36">
        <f t="shared" si="16"/>
        <v>0</v>
      </c>
      <c r="AB67" s="62">
        <v>253482</v>
      </c>
      <c r="AC67" s="36">
        <f t="shared" si="19"/>
        <v>94.97264893218434</v>
      </c>
      <c r="AD67" s="36">
        <v>0</v>
      </c>
      <c r="AE67" s="36">
        <f t="shared" si="20"/>
        <v>0</v>
      </c>
      <c r="AF67" s="36">
        <v>0</v>
      </c>
      <c r="AG67" s="36">
        <f t="shared" si="21"/>
        <v>0</v>
      </c>
      <c r="AH67" s="62">
        <v>28279</v>
      </c>
      <c r="AI67" s="36">
        <f t="shared" si="22"/>
        <v>10.595354065192955</v>
      </c>
      <c r="AJ67" s="36">
        <v>55303</v>
      </c>
      <c r="AK67" s="36">
        <f t="shared" si="23"/>
        <v>20.720494567253652</v>
      </c>
      <c r="AL67" s="37">
        <f t="shared" si="17"/>
        <v>14955641</v>
      </c>
      <c r="AM67" s="36">
        <f t="shared" si="18"/>
        <v>5603.462345447733</v>
      </c>
    </row>
    <row r="68" spans="1:39" ht="12.75">
      <c r="A68" s="18">
        <v>65</v>
      </c>
      <c r="B68" s="71" t="s">
        <v>90</v>
      </c>
      <c r="C68" s="47">
        <v>8779</v>
      </c>
      <c r="D68" s="33">
        <v>0</v>
      </c>
      <c r="E68" s="33">
        <f t="shared" si="5"/>
        <v>0</v>
      </c>
      <c r="F68" s="33">
        <v>0</v>
      </c>
      <c r="G68" s="33">
        <f t="shared" si="6"/>
        <v>0</v>
      </c>
      <c r="H68" s="33">
        <v>5697791</v>
      </c>
      <c r="I68" s="33">
        <f t="shared" si="7"/>
        <v>649.0250598017998</v>
      </c>
      <c r="J68" s="63">
        <v>35300236</v>
      </c>
      <c r="K68" s="33">
        <f t="shared" si="8"/>
        <v>4020.98598929263</v>
      </c>
      <c r="L68" s="33">
        <v>3781224</v>
      </c>
      <c r="M68" s="33">
        <f t="shared" si="9"/>
        <v>430.71238182025286</v>
      </c>
      <c r="N68" s="33">
        <v>2257161</v>
      </c>
      <c r="O68" s="33">
        <f t="shared" si="10"/>
        <v>257.1091240460189</v>
      </c>
      <c r="P68" s="63">
        <v>4733496</v>
      </c>
      <c r="Q68" s="33">
        <f t="shared" si="11"/>
        <v>539.1839617268481</v>
      </c>
      <c r="R68" s="33">
        <v>5048784</v>
      </c>
      <c r="S68" s="33">
        <f t="shared" si="12"/>
        <v>575.097847135209</v>
      </c>
      <c r="T68" s="33">
        <v>221314</v>
      </c>
      <c r="U68" s="33">
        <f t="shared" si="13"/>
        <v>25.209477161407904</v>
      </c>
      <c r="V68" s="63">
        <v>157886</v>
      </c>
      <c r="W68" s="33">
        <f t="shared" si="14"/>
        <v>17.984508486160156</v>
      </c>
      <c r="X68" s="33">
        <v>1874493</v>
      </c>
      <c r="Y68" s="33">
        <f t="shared" si="15"/>
        <v>213.5201047955348</v>
      </c>
      <c r="Z68" s="33">
        <v>0</v>
      </c>
      <c r="AA68" s="33">
        <f t="shared" si="16"/>
        <v>0</v>
      </c>
      <c r="AB68" s="63">
        <v>1084507</v>
      </c>
      <c r="AC68" s="33">
        <f aca="true" t="shared" si="24" ref="AC68:AC74">AB68/$C68</f>
        <v>123.53422941109466</v>
      </c>
      <c r="AD68" s="33">
        <v>0</v>
      </c>
      <c r="AE68" s="33">
        <f aca="true" t="shared" si="25" ref="AE68:AE74">AD68/$C68</f>
        <v>0</v>
      </c>
      <c r="AF68" s="33">
        <v>0</v>
      </c>
      <c r="AG68" s="33">
        <f aca="true" t="shared" si="26" ref="AG68:AG74">AF68/$C68</f>
        <v>0</v>
      </c>
      <c r="AH68" s="63">
        <v>72648</v>
      </c>
      <c r="AI68" s="33">
        <f aca="true" t="shared" si="27" ref="AI68:AI74">AH68/$C68</f>
        <v>8.275202187037248</v>
      </c>
      <c r="AJ68" s="33">
        <v>323567</v>
      </c>
      <c r="AK68" s="33">
        <f aca="true" t="shared" si="28" ref="AK68:AK74">AJ68/$C68</f>
        <v>36.85693131336143</v>
      </c>
      <c r="AL68" s="34">
        <f t="shared" si="17"/>
        <v>60553107</v>
      </c>
      <c r="AM68" s="33">
        <f t="shared" si="18"/>
        <v>6897.494817177355</v>
      </c>
    </row>
    <row r="69" spans="1:39" ht="12.75">
      <c r="A69" s="53">
        <v>66</v>
      </c>
      <c r="B69" s="70" t="s">
        <v>165</v>
      </c>
      <c r="C69" s="50">
        <v>2337</v>
      </c>
      <c r="D69" s="39">
        <v>0</v>
      </c>
      <c r="E69" s="39">
        <f>D69/$C69</f>
        <v>0</v>
      </c>
      <c r="F69" s="39">
        <v>0</v>
      </c>
      <c r="G69" s="39">
        <f>F69/$C69</f>
        <v>0</v>
      </c>
      <c r="H69" s="39">
        <v>1788398</v>
      </c>
      <c r="I69" s="39">
        <f>H69/$C69</f>
        <v>765.2537441163886</v>
      </c>
      <c r="J69" s="61">
        <v>8651952</v>
      </c>
      <c r="K69" s="39">
        <f>J69/$C69</f>
        <v>3702.1617458279848</v>
      </c>
      <c r="L69" s="39">
        <v>1334871</v>
      </c>
      <c r="M69" s="39">
        <f>L69/$C69</f>
        <v>571.1899871630295</v>
      </c>
      <c r="N69" s="39">
        <v>1057324</v>
      </c>
      <c r="O69" s="39">
        <f>N69/$C69</f>
        <v>452.4278990158323</v>
      </c>
      <c r="P69" s="61">
        <v>1001576</v>
      </c>
      <c r="Q69" s="39">
        <f>P69/$C69</f>
        <v>428.57338468121526</v>
      </c>
      <c r="R69" s="39">
        <v>1264557</v>
      </c>
      <c r="S69" s="39">
        <f>R69/$C69</f>
        <v>541.1026957637997</v>
      </c>
      <c r="T69" s="39">
        <v>168408</v>
      </c>
      <c r="U69" s="39">
        <f>T69/$C69</f>
        <v>72.06161745827984</v>
      </c>
      <c r="V69" s="61">
        <v>98000</v>
      </c>
      <c r="W69" s="39">
        <f>V69/$C69</f>
        <v>41.93410355156183</v>
      </c>
      <c r="X69" s="39">
        <v>827149</v>
      </c>
      <c r="Y69" s="39">
        <f>X69/$C69</f>
        <v>353.936243046641</v>
      </c>
      <c r="Z69" s="39">
        <v>0</v>
      </c>
      <c r="AA69" s="39">
        <f>Z69/$C69</f>
        <v>0</v>
      </c>
      <c r="AB69" s="61">
        <v>357296</v>
      </c>
      <c r="AC69" s="39">
        <f t="shared" si="24"/>
        <v>152.88660676080445</v>
      </c>
      <c r="AD69" s="39">
        <v>0</v>
      </c>
      <c r="AE69" s="39">
        <f t="shared" si="25"/>
        <v>0</v>
      </c>
      <c r="AF69" s="39">
        <v>0</v>
      </c>
      <c r="AG69" s="39">
        <f t="shared" si="26"/>
        <v>0</v>
      </c>
      <c r="AH69" s="61">
        <v>2851</v>
      </c>
      <c r="AI69" s="39">
        <f t="shared" si="27"/>
        <v>1.2199400941377836</v>
      </c>
      <c r="AJ69" s="39">
        <v>66356</v>
      </c>
      <c r="AK69" s="39">
        <f t="shared" si="28"/>
        <v>28.393667094565682</v>
      </c>
      <c r="AL69" s="54">
        <f>D69+F69+H69+J69+L69+N69+P69+R69+T69+V69+X69+Z69+AB69+AD69+AF69+AH69+AJ69</f>
        <v>16618738</v>
      </c>
      <c r="AM69" s="39">
        <f>AL69/$C69</f>
        <v>7111.141634574241</v>
      </c>
    </row>
    <row r="70" spans="1:39" s="32" customFormat="1" ht="12.75">
      <c r="A70" s="17">
        <v>67</v>
      </c>
      <c r="B70" s="69" t="s">
        <v>91</v>
      </c>
      <c r="C70" s="52">
        <v>4618</v>
      </c>
      <c r="D70" s="36">
        <v>0</v>
      </c>
      <c r="E70" s="36">
        <f t="shared" si="5"/>
        <v>0</v>
      </c>
      <c r="F70" s="36">
        <v>0</v>
      </c>
      <c r="G70" s="36">
        <f t="shared" si="6"/>
        <v>0</v>
      </c>
      <c r="H70" s="36">
        <v>2163227</v>
      </c>
      <c r="I70" s="36">
        <f t="shared" si="7"/>
        <v>468.4337375487224</v>
      </c>
      <c r="J70" s="62">
        <v>17229494</v>
      </c>
      <c r="K70" s="36">
        <f t="shared" si="8"/>
        <v>3730.942832394976</v>
      </c>
      <c r="L70" s="36">
        <v>1530742</v>
      </c>
      <c r="M70" s="36">
        <f t="shared" si="9"/>
        <v>331.47293200519704</v>
      </c>
      <c r="N70" s="36">
        <v>779606</v>
      </c>
      <c r="O70" s="36">
        <f t="shared" si="10"/>
        <v>168.8189692507579</v>
      </c>
      <c r="P70" s="62">
        <v>1243337</v>
      </c>
      <c r="Q70" s="36">
        <f t="shared" si="11"/>
        <v>269.2371156344738</v>
      </c>
      <c r="R70" s="36">
        <v>1826791</v>
      </c>
      <c r="S70" s="36">
        <f t="shared" si="12"/>
        <v>395.58055435253357</v>
      </c>
      <c r="T70" s="36">
        <v>96471</v>
      </c>
      <c r="U70" s="36">
        <f t="shared" si="13"/>
        <v>20.890212213079256</v>
      </c>
      <c r="V70" s="62">
        <v>204391</v>
      </c>
      <c r="W70" s="36">
        <f t="shared" si="14"/>
        <v>44.25963620614985</v>
      </c>
      <c r="X70" s="36">
        <v>407271</v>
      </c>
      <c r="Y70" s="36">
        <f t="shared" si="15"/>
        <v>88.1920744911217</v>
      </c>
      <c r="Z70" s="36">
        <v>0</v>
      </c>
      <c r="AA70" s="36">
        <f t="shared" si="16"/>
        <v>0</v>
      </c>
      <c r="AB70" s="62">
        <v>708247</v>
      </c>
      <c r="AC70" s="36">
        <f t="shared" si="24"/>
        <v>153.3666089216111</v>
      </c>
      <c r="AD70" s="36">
        <v>0</v>
      </c>
      <c r="AE70" s="36">
        <f t="shared" si="25"/>
        <v>0</v>
      </c>
      <c r="AF70" s="36">
        <v>0</v>
      </c>
      <c r="AG70" s="36">
        <f t="shared" si="26"/>
        <v>0</v>
      </c>
      <c r="AH70" s="62">
        <v>0</v>
      </c>
      <c r="AI70" s="36">
        <f t="shared" si="27"/>
        <v>0</v>
      </c>
      <c r="AJ70" s="36">
        <v>191182</v>
      </c>
      <c r="AK70" s="36">
        <f t="shared" si="28"/>
        <v>41.39930705933305</v>
      </c>
      <c r="AL70" s="37">
        <f>D70+F70+H70+J70+L70+N70+P70+R70+T70+V70+X70+Z70+AB70+AD70+AF70+AH70+AJ70</f>
        <v>26380759</v>
      </c>
      <c r="AM70" s="36">
        <f t="shared" si="18"/>
        <v>5712.593980077956</v>
      </c>
    </row>
    <row r="71" spans="1:39" s="32" customFormat="1" ht="12.75">
      <c r="A71" s="17">
        <v>68</v>
      </c>
      <c r="B71" s="69" t="s">
        <v>92</v>
      </c>
      <c r="C71" s="52">
        <v>1842</v>
      </c>
      <c r="D71" s="36">
        <v>0</v>
      </c>
      <c r="E71" s="36">
        <f>D71/$C71</f>
        <v>0</v>
      </c>
      <c r="F71" s="36">
        <v>0</v>
      </c>
      <c r="G71" s="36">
        <f>F71/$C71</f>
        <v>0</v>
      </c>
      <c r="H71" s="36">
        <v>1319590</v>
      </c>
      <c r="I71" s="36">
        <f>H71/$C71</f>
        <v>716.3897937024973</v>
      </c>
      <c r="J71" s="62">
        <v>7378245</v>
      </c>
      <c r="K71" s="36">
        <f>J71/$C71</f>
        <v>4005.561889250814</v>
      </c>
      <c r="L71" s="36">
        <v>727596</v>
      </c>
      <c r="M71" s="36">
        <f>L71/$C71</f>
        <v>395.00325732899023</v>
      </c>
      <c r="N71" s="36">
        <v>606894</v>
      </c>
      <c r="O71" s="36">
        <f>N71/$C71</f>
        <v>329.4755700325733</v>
      </c>
      <c r="P71" s="62">
        <v>554903</v>
      </c>
      <c r="Q71" s="36">
        <f>P71/$C71</f>
        <v>301.2502714440825</v>
      </c>
      <c r="R71" s="36">
        <v>1181132</v>
      </c>
      <c r="S71" s="36">
        <f>R71/$C71</f>
        <v>641.2225841476655</v>
      </c>
      <c r="T71" s="36">
        <v>78803</v>
      </c>
      <c r="U71" s="36">
        <f>T71/$C71</f>
        <v>42.78121606948969</v>
      </c>
      <c r="V71" s="62">
        <v>73756</v>
      </c>
      <c r="W71" s="36">
        <f>V71/$C71</f>
        <v>40.041259500542886</v>
      </c>
      <c r="X71" s="36">
        <v>92803</v>
      </c>
      <c r="Y71" s="36">
        <f>X71/$C71</f>
        <v>50.38165038002172</v>
      </c>
      <c r="Z71" s="36">
        <v>0</v>
      </c>
      <c r="AA71" s="36">
        <f>Z71/$C71</f>
        <v>0</v>
      </c>
      <c r="AB71" s="62">
        <v>208773</v>
      </c>
      <c r="AC71" s="36">
        <f t="shared" si="24"/>
        <v>113.34039087947883</v>
      </c>
      <c r="AD71" s="36">
        <v>0</v>
      </c>
      <c r="AE71" s="36">
        <f t="shared" si="25"/>
        <v>0</v>
      </c>
      <c r="AF71" s="36">
        <v>0</v>
      </c>
      <c r="AG71" s="36">
        <f t="shared" si="26"/>
        <v>0</v>
      </c>
      <c r="AH71" s="62">
        <v>60531</v>
      </c>
      <c r="AI71" s="36">
        <f t="shared" si="27"/>
        <v>32.86156351791531</v>
      </c>
      <c r="AJ71" s="36">
        <v>15895</v>
      </c>
      <c r="AK71" s="36">
        <f t="shared" si="28"/>
        <v>8.629207383279045</v>
      </c>
      <c r="AL71" s="37">
        <f>D71+F71+H71+J71+L71+N71+P71+R71+T71+V71+X71+Z71+AB71+AD71+AF71+AH71+AJ71</f>
        <v>12298921</v>
      </c>
      <c r="AM71" s="36">
        <f>AL71/$C71</f>
        <v>6676.93865363735</v>
      </c>
    </row>
    <row r="72" spans="1:39" s="32" customFormat="1" ht="12.75">
      <c r="A72" s="17">
        <v>69</v>
      </c>
      <c r="B72" s="69" t="s">
        <v>134</v>
      </c>
      <c r="C72" s="52">
        <v>3637</v>
      </c>
      <c r="D72" s="36">
        <v>0</v>
      </c>
      <c r="E72" s="36">
        <f>D72/$C72</f>
        <v>0</v>
      </c>
      <c r="F72" s="36">
        <v>0</v>
      </c>
      <c r="G72" s="36">
        <f>F72/$C72</f>
        <v>0</v>
      </c>
      <c r="H72" s="36">
        <v>1820545</v>
      </c>
      <c r="I72" s="36">
        <f>H72/$C72</f>
        <v>500.5622766015947</v>
      </c>
      <c r="J72" s="62">
        <v>12325236</v>
      </c>
      <c r="K72" s="36">
        <f>J72/$C72</f>
        <v>3388.846851800935</v>
      </c>
      <c r="L72" s="36">
        <v>1178108</v>
      </c>
      <c r="M72" s="36">
        <f>L72/$C72</f>
        <v>323.9230134726423</v>
      </c>
      <c r="N72" s="36">
        <v>861714</v>
      </c>
      <c r="O72" s="36">
        <f>N72/$C72</f>
        <v>236.9298872697278</v>
      </c>
      <c r="P72" s="62">
        <v>472272</v>
      </c>
      <c r="Q72" s="36">
        <f>P72/$C72</f>
        <v>129.85207588671983</v>
      </c>
      <c r="R72" s="36">
        <v>392778</v>
      </c>
      <c r="S72" s="36">
        <f>R72/$C72</f>
        <v>107.99505086609844</v>
      </c>
      <c r="T72" s="36">
        <v>49647</v>
      </c>
      <c r="U72" s="36">
        <f>T72/$C72</f>
        <v>13.65053615617267</v>
      </c>
      <c r="V72" s="62">
        <v>221025</v>
      </c>
      <c r="W72" s="36">
        <f>V72/$C72</f>
        <v>60.77124003299423</v>
      </c>
      <c r="X72" s="36">
        <v>0</v>
      </c>
      <c r="Y72" s="36">
        <f>X72/$C72</f>
        <v>0</v>
      </c>
      <c r="Z72" s="36">
        <v>0</v>
      </c>
      <c r="AA72" s="36">
        <f>Z72/$C72</f>
        <v>0</v>
      </c>
      <c r="AB72" s="62">
        <v>258926</v>
      </c>
      <c r="AC72" s="36">
        <f t="shared" si="24"/>
        <v>71.19219136651085</v>
      </c>
      <c r="AD72" s="36">
        <v>0</v>
      </c>
      <c r="AE72" s="36">
        <f t="shared" si="25"/>
        <v>0</v>
      </c>
      <c r="AF72" s="36">
        <v>0</v>
      </c>
      <c r="AG72" s="36">
        <f t="shared" si="26"/>
        <v>0</v>
      </c>
      <c r="AH72" s="62">
        <v>0</v>
      </c>
      <c r="AI72" s="36">
        <f t="shared" si="27"/>
        <v>0</v>
      </c>
      <c r="AJ72" s="36">
        <v>0</v>
      </c>
      <c r="AK72" s="36">
        <f t="shared" si="28"/>
        <v>0</v>
      </c>
      <c r="AL72" s="37">
        <f>D72+F72+H72+J72+L72+N72+P72+R72+T72+V72+X72+Z72+AB72+AD72+AF72+AH72+AJ72</f>
        <v>17580251</v>
      </c>
      <c r="AM72" s="36">
        <f>AL72/$C72</f>
        <v>4833.723123453396</v>
      </c>
    </row>
    <row r="73" spans="1:39" s="32" customFormat="1" ht="12.75">
      <c r="A73" s="17">
        <v>396</v>
      </c>
      <c r="B73" s="69" t="s">
        <v>166</v>
      </c>
      <c r="C73" s="52">
        <v>12675</v>
      </c>
      <c r="D73" s="36">
        <v>92134.16</v>
      </c>
      <c r="E73" s="36">
        <f>D73/$C73</f>
        <v>7.268967258382643</v>
      </c>
      <c r="F73" s="36">
        <v>393044.50999999995</v>
      </c>
      <c r="G73" s="36">
        <f>F73/$C73</f>
        <v>31.009428796844176</v>
      </c>
      <c r="H73" s="36">
        <v>8847918.43</v>
      </c>
      <c r="I73" s="36">
        <f>H73/$C73</f>
        <v>698.0606256410256</v>
      </c>
      <c r="J73" s="62">
        <v>45425592.440000005</v>
      </c>
      <c r="K73" s="36">
        <f>J73/$C73</f>
        <v>3583.873170808679</v>
      </c>
      <c r="L73" s="36">
        <v>4391613.1</v>
      </c>
      <c r="M73" s="36">
        <f>L73/$C73</f>
        <v>346.4783510848126</v>
      </c>
      <c r="N73" s="36">
        <v>2706075.8300000005</v>
      </c>
      <c r="O73" s="36">
        <f>N73/$C73</f>
        <v>213.4971069033531</v>
      </c>
      <c r="P73" s="62">
        <v>4324210.09</v>
      </c>
      <c r="Q73" s="36">
        <f>P73/$C73</f>
        <v>341.1605593688363</v>
      </c>
      <c r="R73" s="36">
        <v>1519994.26</v>
      </c>
      <c r="S73" s="36">
        <f>R73/$C73</f>
        <v>119.9206516765286</v>
      </c>
      <c r="T73" s="36">
        <v>0</v>
      </c>
      <c r="U73" s="36">
        <f>T73/$C73</f>
        <v>0</v>
      </c>
      <c r="V73" s="62">
        <v>1206979.9</v>
      </c>
      <c r="W73" s="36">
        <f>V73/$C73</f>
        <v>95.22523865877712</v>
      </c>
      <c r="X73" s="36">
        <v>3943804.8500000583</v>
      </c>
      <c r="Y73" s="36">
        <f>X73/$C73</f>
        <v>311.14831163708544</v>
      </c>
      <c r="Z73" s="36">
        <v>0</v>
      </c>
      <c r="AA73" s="36">
        <f>Z73/$C73</f>
        <v>0</v>
      </c>
      <c r="AB73" s="62">
        <v>0</v>
      </c>
      <c r="AC73" s="36">
        <f>AB73/$C73</f>
        <v>0</v>
      </c>
      <c r="AD73" s="36">
        <v>0</v>
      </c>
      <c r="AE73" s="36">
        <f>AD73/$C73</f>
        <v>0</v>
      </c>
      <c r="AF73" s="36">
        <v>0</v>
      </c>
      <c r="AG73" s="36">
        <f>AF73/$C73</f>
        <v>0</v>
      </c>
      <c r="AH73" s="62">
        <v>0</v>
      </c>
      <c r="AI73" s="36">
        <f>AH73/$C73</f>
        <v>0</v>
      </c>
      <c r="AJ73" s="36">
        <v>0</v>
      </c>
      <c r="AK73" s="36">
        <f>AJ73/$C73</f>
        <v>0</v>
      </c>
      <c r="AL73" s="37">
        <f>D73+F73+H73+J73+L73+N73+P73+R73+T73+V73+X73+Z73+AB73+AD73+AF73+AH73+AJ73</f>
        <v>72851367.57000007</v>
      </c>
      <c r="AM73" s="36">
        <f>AL73/$C73</f>
        <v>5747.642411834325</v>
      </c>
    </row>
    <row r="74" spans="1:39" ht="12.75">
      <c r="A74" s="7"/>
      <c r="B74" s="8" t="s">
        <v>93</v>
      </c>
      <c r="C74" s="48">
        <f>SUM(C4:C73)</f>
        <v>663933</v>
      </c>
      <c r="D74" s="16">
        <f>SUM(D4:D73)</f>
        <v>1631238.16</v>
      </c>
      <c r="E74" s="16">
        <f>D74/$C74</f>
        <v>2.4569318892117127</v>
      </c>
      <c r="F74" s="16">
        <f>SUM(F4:F73)</f>
        <v>2294613.51</v>
      </c>
      <c r="G74" s="16">
        <f>F74/$C74</f>
        <v>3.456091970123491</v>
      </c>
      <c r="H74" s="16">
        <f>SUM(H4:H73)</f>
        <v>369934842.43</v>
      </c>
      <c r="I74" s="16">
        <f>H74/$C74</f>
        <v>557.1870089753032</v>
      </c>
      <c r="J74" s="64">
        <f>SUM(J4:J73)</f>
        <v>2461467364.44</v>
      </c>
      <c r="K74" s="16">
        <f>J74/$C74</f>
        <v>3707.4032537018043</v>
      </c>
      <c r="L74" s="16">
        <f>SUM(L4:L73)</f>
        <v>270244994.1</v>
      </c>
      <c r="M74" s="16">
        <f>L74/$C74</f>
        <v>407.03654450072526</v>
      </c>
      <c r="N74" s="16">
        <f>SUM(N4:N73)</f>
        <v>140203099.83</v>
      </c>
      <c r="O74" s="16">
        <f>N74/$C74</f>
        <v>211.17055460415435</v>
      </c>
      <c r="P74" s="64">
        <f>SUM(P4:P73)</f>
        <v>250690783.09</v>
      </c>
      <c r="Q74" s="16">
        <f>P74/$C74</f>
        <v>377.58445971204924</v>
      </c>
      <c r="R74" s="16">
        <f>SUM(R4:R73)</f>
        <v>363955479.26</v>
      </c>
      <c r="S74" s="16">
        <f>R74/$C74</f>
        <v>548.1810352249398</v>
      </c>
      <c r="T74" s="16">
        <f>SUM(T4:T73)</f>
        <v>49454347</v>
      </c>
      <c r="U74" s="16">
        <f>T74/$C74</f>
        <v>74.48695425592642</v>
      </c>
      <c r="V74" s="64">
        <f>SUM(V4:V73)</f>
        <v>42176225.9</v>
      </c>
      <c r="W74" s="16">
        <f>V74/$C74</f>
        <v>63.52482238418635</v>
      </c>
      <c r="X74" s="16">
        <f>SUM(X4:X73)</f>
        <v>69663733.85000005</v>
      </c>
      <c r="Y74" s="16">
        <f>X74/$C74</f>
        <v>104.92584921972556</v>
      </c>
      <c r="Z74" s="16">
        <f>SUM(Z4:Z73)</f>
        <v>289447</v>
      </c>
      <c r="AA74" s="16">
        <f>Z74/$C74</f>
        <v>0.43595814637922803</v>
      </c>
      <c r="AB74" s="64">
        <f>SUM(AB4:AB73)</f>
        <v>68644352</v>
      </c>
      <c r="AC74" s="16">
        <f t="shared" si="24"/>
        <v>103.39048066597081</v>
      </c>
      <c r="AD74" s="16">
        <f>SUM(AD4:AD73)</f>
        <v>884892</v>
      </c>
      <c r="AE74" s="16">
        <f t="shared" si="25"/>
        <v>1.332803159354935</v>
      </c>
      <c r="AF74" s="16">
        <f>SUM(AF4:AF73)</f>
        <v>500157</v>
      </c>
      <c r="AG74" s="16">
        <f t="shared" si="26"/>
        <v>0.7533245071415339</v>
      </c>
      <c r="AH74" s="64">
        <f>SUM(AH4:AH73)</f>
        <v>17843251</v>
      </c>
      <c r="AI74" s="16">
        <f t="shared" si="27"/>
        <v>26.87507775633987</v>
      </c>
      <c r="AJ74" s="16">
        <f>SUM(AJ4:AJ73)</f>
        <v>33205712</v>
      </c>
      <c r="AK74" s="16">
        <f t="shared" si="28"/>
        <v>50.01364896759161</v>
      </c>
      <c r="AL74" s="23">
        <f>SUM(AL4:AL73)</f>
        <v>4143084532.57</v>
      </c>
      <c r="AM74" s="16">
        <f>AL74/$C74</f>
        <v>6240.214799640928</v>
      </c>
    </row>
    <row r="75" spans="1:39" ht="12.75">
      <c r="A75" s="28"/>
      <c r="B75" s="5"/>
      <c r="C75" s="5"/>
      <c r="D75" s="5"/>
      <c r="E75" s="5"/>
      <c r="F75" s="5"/>
      <c r="G75" s="5"/>
      <c r="H75" s="5"/>
      <c r="I75" s="12"/>
      <c r="J75" s="5"/>
      <c r="K75" s="5"/>
      <c r="L75" s="5"/>
      <c r="M75" s="5"/>
      <c r="N75" s="5"/>
      <c r="O75" s="12"/>
      <c r="P75" s="5"/>
      <c r="Q75" s="5"/>
      <c r="R75" s="5"/>
      <c r="S75" s="5"/>
      <c r="T75" s="5"/>
      <c r="U75" s="12"/>
      <c r="V75" s="5"/>
      <c r="W75" s="5"/>
      <c r="X75" s="5"/>
      <c r="Y75" s="5"/>
      <c r="Z75" s="5"/>
      <c r="AA75" s="12"/>
      <c r="AB75" s="5"/>
      <c r="AC75" s="5"/>
      <c r="AD75" s="5"/>
      <c r="AE75" s="5"/>
      <c r="AF75" s="5"/>
      <c r="AG75" s="12"/>
      <c r="AH75" s="5"/>
      <c r="AI75" s="5"/>
      <c r="AJ75" s="5"/>
      <c r="AK75" s="5"/>
      <c r="AL75" s="5"/>
      <c r="AM75" s="12"/>
    </row>
    <row r="76" spans="1:39" s="32" customFormat="1" ht="12.75">
      <c r="A76" s="17">
        <v>318</v>
      </c>
      <c r="B76" s="35" t="s">
        <v>94</v>
      </c>
      <c r="C76" s="52">
        <v>1345</v>
      </c>
      <c r="D76" s="36">
        <v>0</v>
      </c>
      <c r="E76" s="36">
        <f>D76/$C76</f>
        <v>0</v>
      </c>
      <c r="F76" s="36">
        <v>0</v>
      </c>
      <c r="G76" s="36">
        <f>F76/$C76</f>
        <v>0</v>
      </c>
      <c r="H76" s="36">
        <v>630523</v>
      </c>
      <c r="I76" s="36">
        <f>H76/$C76</f>
        <v>468.7903345724907</v>
      </c>
      <c r="J76" s="62">
        <v>4932867</v>
      </c>
      <c r="K76" s="36">
        <f>J76/$C76</f>
        <v>3667.5591078066914</v>
      </c>
      <c r="L76" s="36">
        <v>176602</v>
      </c>
      <c r="M76" s="36">
        <f>L76/$C76</f>
        <v>131.30260223048327</v>
      </c>
      <c r="N76" s="36">
        <v>481235</v>
      </c>
      <c r="O76" s="36">
        <f>N76/$C76</f>
        <v>357.79553903345726</v>
      </c>
      <c r="P76" s="62">
        <v>424882</v>
      </c>
      <c r="Q76" s="36">
        <f>P76/$C76</f>
        <v>315.8973977695167</v>
      </c>
      <c r="R76" s="36">
        <v>157337</v>
      </c>
      <c r="S76" s="36">
        <f>R76/$C76</f>
        <v>116.97918215613383</v>
      </c>
      <c r="T76" s="36">
        <v>0</v>
      </c>
      <c r="U76" s="36">
        <f>T76/$C76</f>
        <v>0</v>
      </c>
      <c r="V76" s="62">
        <v>99977</v>
      </c>
      <c r="W76" s="36">
        <f>V76/$C76</f>
        <v>74.33234200743495</v>
      </c>
      <c r="X76" s="36">
        <v>339326</v>
      </c>
      <c r="Y76" s="36">
        <f aca="true" t="shared" si="29" ref="Y76:AA78">X76/$C76</f>
        <v>252.28698884758364</v>
      </c>
      <c r="Z76" s="36">
        <v>0</v>
      </c>
      <c r="AA76" s="36">
        <f t="shared" si="29"/>
        <v>0</v>
      </c>
      <c r="AB76" s="62">
        <v>82225</v>
      </c>
      <c r="AC76" s="36">
        <f>AB76/$C76</f>
        <v>61.13382899628253</v>
      </c>
      <c r="AD76" s="36">
        <v>10992</v>
      </c>
      <c r="AE76" s="36">
        <f>AD76/$C76</f>
        <v>8.172490706319703</v>
      </c>
      <c r="AF76" s="36">
        <v>0</v>
      </c>
      <c r="AG76" s="36">
        <f>AF76/$C76</f>
        <v>0</v>
      </c>
      <c r="AH76" s="62">
        <v>0</v>
      </c>
      <c r="AI76" s="36">
        <f>AH76/$C76</f>
        <v>0</v>
      </c>
      <c r="AJ76" s="36">
        <v>0</v>
      </c>
      <c r="AK76" s="36">
        <f>AJ76/$C76</f>
        <v>0</v>
      </c>
      <c r="AL76" s="37">
        <f>D76+F76+H76+J76+L76+N76+P76+R76+T76+V76+X76+Z76+AB76+AD76+AF76+AH76+AJ76</f>
        <v>7335966</v>
      </c>
      <c r="AM76" s="36">
        <f>AL76/$C76</f>
        <v>5454.249814126394</v>
      </c>
    </row>
    <row r="77" spans="1:39" ht="12.75">
      <c r="A77" s="13">
        <v>319</v>
      </c>
      <c r="B77" s="24" t="s">
        <v>95</v>
      </c>
      <c r="C77" s="51">
        <v>362</v>
      </c>
      <c r="D77" s="33">
        <v>0</v>
      </c>
      <c r="E77" s="33">
        <f>D77/$C77</f>
        <v>0</v>
      </c>
      <c r="F77" s="33">
        <v>0</v>
      </c>
      <c r="G77" s="33">
        <f>F77/$C77</f>
        <v>0</v>
      </c>
      <c r="H77" s="33">
        <v>226941</v>
      </c>
      <c r="I77" s="33">
        <f>H77/$C77</f>
        <v>626.9088397790056</v>
      </c>
      <c r="J77" s="63">
        <v>1770955</v>
      </c>
      <c r="K77" s="33">
        <f>J77/$C77</f>
        <v>4892.140883977901</v>
      </c>
      <c r="L77" s="33">
        <v>66996</v>
      </c>
      <c r="M77" s="33">
        <f>L77/$C77</f>
        <v>185.0718232044199</v>
      </c>
      <c r="N77" s="33">
        <v>85680</v>
      </c>
      <c r="O77" s="33">
        <f>N77/$C77</f>
        <v>236.68508287292818</v>
      </c>
      <c r="P77" s="63">
        <v>0</v>
      </c>
      <c r="Q77" s="33">
        <f>P77/$C77</f>
        <v>0</v>
      </c>
      <c r="R77" s="33">
        <v>207545</v>
      </c>
      <c r="S77" s="33">
        <f>R77/$C77</f>
        <v>573.328729281768</v>
      </c>
      <c r="T77" s="33">
        <v>0</v>
      </c>
      <c r="U77" s="33">
        <f>T77/$C77</f>
        <v>0</v>
      </c>
      <c r="V77" s="63">
        <v>0</v>
      </c>
      <c r="W77" s="33">
        <f>V77/$C77</f>
        <v>0</v>
      </c>
      <c r="X77" s="33">
        <v>190628</v>
      </c>
      <c r="Y77" s="33">
        <f t="shared" si="29"/>
        <v>526.5966850828729</v>
      </c>
      <c r="Z77" s="33">
        <v>0</v>
      </c>
      <c r="AA77" s="33">
        <f t="shared" si="29"/>
        <v>0</v>
      </c>
      <c r="AB77" s="63">
        <v>19969</v>
      </c>
      <c r="AC77" s="33">
        <f aca="true" t="shared" si="30" ref="AC77:AE78">AB77/$C77</f>
        <v>55.16298342541437</v>
      </c>
      <c r="AD77" s="33">
        <v>0</v>
      </c>
      <c r="AE77" s="33">
        <f t="shared" si="30"/>
        <v>0</v>
      </c>
      <c r="AF77" s="33">
        <v>0</v>
      </c>
      <c r="AG77" s="33">
        <f>AF77/$C77</f>
        <v>0</v>
      </c>
      <c r="AH77" s="63">
        <v>0</v>
      </c>
      <c r="AI77" s="33">
        <f>AH77/$C77</f>
        <v>0</v>
      </c>
      <c r="AJ77" s="33">
        <v>0</v>
      </c>
      <c r="AK77" s="33">
        <f>AJ77/$C77</f>
        <v>0</v>
      </c>
      <c r="AL77" s="34">
        <f>D77+F77+H77+J77+L77+N77+P77+R77+T77+V77+X77+Z77+AB77+AD77+AF77+AH77+AJ77</f>
        <v>2568714</v>
      </c>
      <c r="AM77" s="33">
        <f>AL77/$C77</f>
        <v>7095.8950276243095</v>
      </c>
    </row>
    <row r="78" spans="1:39" ht="12.75">
      <c r="A78" s="14"/>
      <c r="B78" s="15" t="s">
        <v>96</v>
      </c>
      <c r="C78" s="49">
        <f>SUM(C76:C77)</f>
        <v>1707</v>
      </c>
      <c r="D78" s="9">
        <f>SUM(D76:D77)</f>
        <v>0</v>
      </c>
      <c r="E78" s="9">
        <f>D78/$C78</f>
        <v>0</v>
      </c>
      <c r="F78" s="9">
        <f>SUM(F76:F77)</f>
        <v>0</v>
      </c>
      <c r="G78" s="9">
        <f>F78/$C78</f>
        <v>0</v>
      </c>
      <c r="H78" s="9">
        <f>SUM(H76:H77)</f>
        <v>857464</v>
      </c>
      <c r="I78" s="9">
        <f>H78/$C78</f>
        <v>502.3222026947862</v>
      </c>
      <c r="J78" s="27">
        <f>SUM(J76:J77)</f>
        <v>6703822</v>
      </c>
      <c r="K78" s="9">
        <f>J78/$C78</f>
        <v>3927.253661394259</v>
      </c>
      <c r="L78" s="9">
        <f>SUM(L76:L77)</f>
        <v>243598</v>
      </c>
      <c r="M78" s="9">
        <f>L78/$C78</f>
        <v>142.705330990041</v>
      </c>
      <c r="N78" s="9">
        <f>SUM(N76:N77)</f>
        <v>566915</v>
      </c>
      <c r="O78" s="9">
        <f>N78/$C78</f>
        <v>332.111892208553</v>
      </c>
      <c r="P78" s="27">
        <f>SUM(P76:P77)</f>
        <v>424882</v>
      </c>
      <c r="Q78" s="9">
        <f>P78/$C78</f>
        <v>248.90568248388988</v>
      </c>
      <c r="R78" s="9">
        <f>SUM(R76:R77)</f>
        <v>364882</v>
      </c>
      <c r="S78" s="9">
        <f>R78/$C78</f>
        <v>213.75629759812537</v>
      </c>
      <c r="T78" s="9">
        <f>SUM(T76:T77)</f>
        <v>0</v>
      </c>
      <c r="U78" s="9">
        <f>T78/$C78</f>
        <v>0</v>
      </c>
      <c r="V78" s="27">
        <f>SUM(V76:V77)</f>
        <v>99977</v>
      </c>
      <c r="W78" s="9">
        <f>V78/$C78</f>
        <v>58.568834212067955</v>
      </c>
      <c r="X78" s="9">
        <f>SUM(X76:X77)</f>
        <v>529954</v>
      </c>
      <c r="Y78" s="9">
        <f>X78/$C78</f>
        <v>310.45928529584063</v>
      </c>
      <c r="Z78" s="9">
        <f>SUM(Z76:Z77)</f>
        <v>0</v>
      </c>
      <c r="AA78" s="9">
        <f t="shared" si="29"/>
        <v>0</v>
      </c>
      <c r="AB78" s="27">
        <f>SUM(AB76:AB77)</f>
        <v>102194</v>
      </c>
      <c r="AC78" s="9">
        <f t="shared" si="30"/>
        <v>59.86760398359695</v>
      </c>
      <c r="AD78" s="9">
        <f>SUM(AD76:AD77)</f>
        <v>10992</v>
      </c>
      <c r="AE78" s="9">
        <f t="shared" si="30"/>
        <v>6.439367311072056</v>
      </c>
      <c r="AF78" s="9">
        <f>SUM(AF76:AF77)</f>
        <v>0</v>
      </c>
      <c r="AG78" s="9">
        <f>AF78/$C78</f>
        <v>0</v>
      </c>
      <c r="AH78" s="27">
        <f>SUM(AH76:AH77)</f>
        <v>0</v>
      </c>
      <c r="AI78" s="9">
        <f>AH78/$C78</f>
        <v>0</v>
      </c>
      <c r="AJ78" s="9">
        <f>SUM(AJ76:AJ77)</f>
        <v>0</v>
      </c>
      <c r="AK78" s="9">
        <f>AJ78/$C78</f>
        <v>0</v>
      </c>
      <c r="AL78" s="26">
        <f>SUM(AL76:AL77)</f>
        <v>9904680</v>
      </c>
      <c r="AM78" s="67">
        <f>AL78/$C78</f>
        <v>5802.390158172232</v>
      </c>
    </row>
    <row r="79" spans="1:39" ht="12.75">
      <c r="A79" s="10"/>
      <c r="B79" s="11"/>
      <c r="C79" s="5"/>
      <c r="D79" s="11"/>
      <c r="E79" s="11"/>
      <c r="F79" s="11"/>
      <c r="G79" s="11"/>
      <c r="H79" s="11"/>
      <c r="I79" s="46"/>
      <c r="J79" s="11"/>
      <c r="K79" s="11"/>
      <c r="L79" s="11"/>
      <c r="M79" s="11"/>
      <c r="N79" s="11"/>
      <c r="O79" s="46"/>
      <c r="P79" s="11"/>
      <c r="Q79" s="11"/>
      <c r="R79" s="11"/>
      <c r="S79" s="11"/>
      <c r="T79" s="11"/>
      <c r="U79" s="46"/>
      <c r="V79" s="11"/>
      <c r="W79" s="11"/>
      <c r="X79" s="11"/>
      <c r="Y79" s="11"/>
      <c r="Z79" s="11"/>
      <c r="AA79" s="46"/>
      <c r="AB79" s="11"/>
      <c r="AC79" s="11"/>
      <c r="AD79" s="11"/>
      <c r="AE79" s="11"/>
      <c r="AF79" s="11"/>
      <c r="AG79" s="46"/>
      <c r="AH79" s="11"/>
      <c r="AI79" s="11"/>
      <c r="AJ79" s="11"/>
      <c r="AK79" s="11"/>
      <c r="AL79" s="11"/>
      <c r="AM79" s="46"/>
    </row>
    <row r="80" spans="1:39" ht="12.75">
      <c r="A80" s="43">
        <v>321001</v>
      </c>
      <c r="B80" s="44" t="s">
        <v>97</v>
      </c>
      <c r="C80" s="52">
        <v>335</v>
      </c>
      <c r="D80" s="30">
        <v>0</v>
      </c>
      <c r="E80" s="30">
        <f aca="true" t="shared" si="31" ref="E80:E89">D80/$C80</f>
        <v>0</v>
      </c>
      <c r="F80" s="30">
        <v>0</v>
      </c>
      <c r="G80" s="30">
        <f aca="true" t="shared" si="32" ref="G80:G89">F80/$C80</f>
        <v>0</v>
      </c>
      <c r="H80" s="30">
        <v>175680</v>
      </c>
      <c r="I80" s="30">
        <f aca="true" t="shared" si="33" ref="I80:I89">H80/$C80</f>
        <v>524.4179104477612</v>
      </c>
      <c r="J80" s="65">
        <v>1367508</v>
      </c>
      <c r="K80" s="30">
        <f aca="true" t="shared" si="34" ref="K80:K89">J80/$C80</f>
        <v>4082.1134328358207</v>
      </c>
      <c r="L80" s="30">
        <v>0</v>
      </c>
      <c r="M80" s="30">
        <f aca="true" t="shared" si="35" ref="M80:M89">L80/$C80</f>
        <v>0</v>
      </c>
      <c r="N80" s="30">
        <v>60318</v>
      </c>
      <c r="O80" s="30">
        <f aca="true" t="shared" si="36" ref="O80:O89">N80/$C80</f>
        <v>180.05373134328357</v>
      </c>
      <c r="P80" s="65">
        <v>102042</v>
      </c>
      <c r="Q80" s="30">
        <f aca="true" t="shared" si="37" ref="Q80:Q89">P80/$C80</f>
        <v>304.6029850746269</v>
      </c>
      <c r="R80" s="30">
        <v>67556</v>
      </c>
      <c r="S80" s="30">
        <f aca="true" t="shared" si="38" ref="S80:S89">R80/$C80</f>
        <v>201.65970149253732</v>
      </c>
      <c r="T80" s="30">
        <v>0</v>
      </c>
      <c r="U80" s="30">
        <f aca="true" t="shared" si="39" ref="U80:U89">T80/$C80</f>
        <v>0</v>
      </c>
      <c r="V80" s="65">
        <v>0</v>
      </c>
      <c r="W80" s="30">
        <f aca="true" t="shared" si="40" ref="W80:W129">V80/$C80</f>
        <v>0</v>
      </c>
      <c r="X80" s="30">
        <v>0</v>
      </c>
      <c r="Y80" s="30">
        <f aca="true" t="shared" si="41" ref="Y80:AA88">X80/$C80</f>
        <v>0</v>
      </c>
      <c r="Z80" s="30">
        <v>0</v>
      </c>
      <c r="AA80" s="30">
        <f t="shared" si="41"/>
        <v>0</v>
      </c>
      <c r="AB80" s="65">
        <v>10730</v>
      </c>
      <c r="AC80" s="30">
        <f aca="true" t="shared" si="42" ref="AC80:AC89">AB80/$C80</f>
        <v>32.02985074626866</v>
      </c>
      <c r="AD80" s="30">
        <v>0</v>
      </c>
      <c r="AE80" s="30">
        <f aca="true" t="shared" si="43" ref="AE80:AE89">AD80/$C80</f>
        <v>0</v>
      </c>
      <c r="AF80" s="30">
        <v>0</v>
      </c>
      <c r="AG80" s="30">
        <f aca="true" t="shared" si="44" ref="AG80:AG89">AF80/$C80</f>
        <v>0</v>
      </c>
      <c r="AH80" s="65">
        <v>0</v>
      </c>
      <c r="AI80" s="30">
        <f aca="true" t="shared" si="45" ref="AI80:AI89">AH80/$C80</f>
        <v>0</v>
      </c>
      <c r="AJ80" s="30">
        <v>0</v>
      </c>
      <c r="AK80" s="30">
        <f aca="true" t="shared" si="46" ref="AK80:AK89">AJ80/$C80</f>
        <v>0</v>
      </c>
      <c r="AL80" s="31">
        <f aca="true" t="shared" si="47" ref="AL80:AL88">D80+F80+H80+J80+L80+N80+P80+R80+T80+V80+X80+Z80+AB80+AD80+AF80+AH80+AJ80</f>
        <v>1783834</v>
      </c>
      <c r="AM80" s="30">
        <f>AL80/$C80</f>
        <v>5324.877611940298</v>
      </c>
    </row>
    <row r="81" spans="1:39" s="32" customFormat="1" ht="12.75">
      <c r="A81" s="17">
        <v>329001</v>
      </c>
      <c r="B81" s="35" t="s">
        <v>98</v>
      </c>
      <c r="C81" s="52">
        <v>370</v>
      </c>
      <c r="D81" s="36">
        <v>0</v>
      </c>
      <c r="E81" s="36">
        <f t="shared" si="31"/>
        <v>0</v>
      </c>
      <c r="F81" s="36">
        <v>0</v>
      </c>
      <c r="G81" s="36">
        <f t="shared" si="32"/>
        <v>0</v>
      </c>
      <c r="H81" s="36">
        <v>140634</v>
      </c>
      <c r="I81" s="36">
        <f t="shared" si="33"/>
        <v>380.0918918918919</v>
      </c>
      <c r="J81" s="62">
        <v>1291225</v>
      </c>
      <c r="K81" s="36">
        <f t="shared" si="34"/>
        <v>3489.7972972972975</v>
      </c>
      <c r="L81" s="36">
        <v>29663</v>
      </c>
      <c r="M81" s="36">
        <f t="shared" si="35"/>
        <v>80.17027027027027</v>
      </c>
      <c r="N81" s="36">
        <v>92054</v>
      </c>
      <c r="O81" s="36">
        <f t="shared" si="36"/>
        <v>248.7945945945946</v>
      </c>
      <c r="P81" s="62">
        <v>100895</v>
      </c>
      <c r="Q81" s="36">
        <f t="shared" si="37"/>
        <v>272.68918918918916</v>
      </c>
      <c r="R81" s="36">
        <v>268387</v>
      </c>
      <c r="S81" s="36">
        <f t="shared" si="38"/>
        <v>725.3702702702702</v>
      </c>
      <c r="T81" s="36">
        <v>0</v>
      </c>
      <c r="U81" s="36">
        <f t="shared" si="39"/>
        <v>0</v>
      </c>
      <c r="V81" s="62">
        <v>35993</v>
      </c>
      <c r="W81" s="36">
        <f t="shared" si="40"/>
        <v>97.27837837837838</v>
      </c>
      <c r="X81" s="36">
        <v>1800</v>
      </c>
      <c r="Y81" s="36">
        <f t="shared" si="41"/>
        <v>4.864864864864865</v>
      </c>
      <c r="Z81" s="36">
        <v>0</v>
      </c>
      <c r="AA81" s="36">
        <f t="shared" si="41"/>
        <v>0</v>
      </c>
      <c r="AB81" s="62">
        <v>12774</v>
      </c>
      <c r="AC81" s="36">
        <f t="shared" si="42"/>
        <v>34.524324324324326</v>
      </c>
      <c r="AD81" s="36">
        <v>0</v>
      </c>
      <c r="AE81" s="36">
        <f t="shared" si="43"/>
        <v>0</v>
      </c>
      <c r="AF81" s="36">
        <v>0</v>
      </c>
      <c r="AG81" s="36">
        <f t="shared" si="44"/>
        <v>0</v>
      </c>
      <c r="AH81" s="62">
        <v>0</v>
      </c>
      <c r="AI81" s="36">
        <f t="shared" si="45"/>
        <v>0</v>
      </c>
      <c r="AJ81" s="36">
        <v>0</v>
      </c>
      <c r="AK81" s="36">
        <f t="shared" si="46"/>
        <v>0</v>
      </c>
      <c r="AL81" s="37">
        <f>D81+F81+H81+J81+L81+N81+P81+R81+T81+V81+X81+Z81+AB81+AD81+AF81+AH81+AJ81</f>
        <v>1973425</v>
      </c>
      <c r="AM81" s="36">
        <f>AL81/$C81</f>
        <v>5333.581081081081</v>
      </c>
    </row>
    <row r="82" spans="1:39" s="32" customFormat="1" ht="12.75">
      <c r="A82" s="17">
        <v>331001</v>
      </c>
      <c r="B82" s="35" t="s">
        <v>99</v>
      </c>
      <c r="C82" s="52">
        <v>510</v>
      </c>
      <c r="D82" s="36">
        <v>0</v>
      </c>
      <c r="E82" s="36">
        <f t="shared" si="31"/>
        <v>0</v>
      </c>
      <c r="F82" s="36">
        <v>0</v>
      </c>
      <c r="G82" s="36">
        <f t="shared" si="32"/>
        <v>0</v>
      </c>
      <c r="H82" s="36">
        <v>480035</v>
      </c>
      <c r="I82" s="36">
        <f t="shared" si="33"/>
        <v>941.2450980392157</v>
      </c>
      <c r="J82" s="62">
        <v>1574975</v>
      </c>
      <c r="K82" s="36">
        <f t="shared" si="34"/>
        <v>3088.1862745098038</v>
      </c>
      <c r="L82" s="36">
        <v>49138</v>
      </c>
      <c r="M82" s="36">
        <f t="shared" si="35"/>
        <v>96.34901960784313</v>
      </c>
      <c r="N82" s="36">
        <v>195500</v>
      </c>
      <c r="O82" s="36">
        <f t="shared" si="36"/>
        <v>383.3333333333333</v>
      </c>
      <c r="P82" s="62">
        <v>382007</v>
      </c>
      <c r="Q82" s="36">
        <f t="shared" si="37"/>
        <v>749.0333333333333</v>
      </c>
      <c r="R82" s="36">
        <v>166127</v>
      </c>
      <c r="S82" s="36">
        <f t="shared" si="38"/>
        <v>325.7392156862745</v>
      </c>
      <c r="T82" s="36">
        <v>36693</v>
      </c>
      <c r="U82" s="36">
        <f t="shared" si="39"/>
        <v>71.94705882352942</v>
      </c>
      <c r="V82" s="62">
        <v>46283</v>
      </c>
      <c r="W82" s="36">
        <f t="shared" si="40"/>
        <v>90.75098039215686</v>
      </c>
      <c r="X82" s="36">
        <v>112452</v>
      </c>
      <c r="Y82" s="36">
        <f t="shared" si="41"/>
        <v>220.49411764705883</v>
      </c>
      <c r="Z82" s="36">
        <v>0</v>
      </c>
      <c r="AA82" s="36">
        <f t="shared" si="41"/>
        <v>0</v>
      </c>
      <c r="AB82" s="62">
        <v>30347</v>
      </c>
      <c r="AC82" s="36">
        <f t="shared" si="42"/>
        <v>59.503921568627455</v>
      </c>
      <c r="AD82" s="36">
        <v>0</v>
      </c>
      <c r="AE82" s="36">
        <f t="shared" si="43"/>
        <v>0</v>
      </c>
      <c r="AF82" s="36">
        <v>0</v>
      </c>
      <c r="AG82" s="36">
        <f t="shared" si="44"/>
        <v>0</v>
      </c>
      <c r="AH82" s="62">
        <v>0</v>
      </c>
      <c r="AI82" s="36">
        <f t="shared" si="45"/>
        <v>0</v>
      </c>
      <c r="AJ82" s="36">
        <v>0</v>
      </c>
      <c r="AK82" s="36">
        <f t="shared" si="46"/>
        <v>0</v>
      </c>
      <c r="AL82" s="37">
        <f t="shared" si="47"/>
        <v>3073557</v>
      </c>
      <c r="AM82" s="36">
        <f aca="true" t="shared" si="48" ref="AM82:AM89">AL82/$C82</f>
        <v>6026.582352941176</v>
      </c>
    </row>
    <row r="83" spans="1:39" s="32" customFormat="1" ht="12.75">
      <c r="A83" s="17">
        <v>333001</v>
      </c>
      <c r="B83" s="35" t="s">
        <v>100</v>
      </c>
      <c r="C83" s="52">
        <v>686</v>
      </c>
      <c r="D83" s="36">
        <v>0</v>
      </c>
      <c r="E83" s="36">
        <f t="shared" si="31"/>
        <v>0</v>
      </c>
      <c r="F83" s="36">
        <v>0</v>
      </c>
      <c r="G83" s="36">
        <f t="shared" si="32"/>
        <v>0</v>
      </c>
      <c r="H83" s="36">
        <v>211697</v>
      </c>
      <c r="I83" s="36">
        <f t="shared" si="33"/>
        <v>308.59620991253644</v>
      </c>
      <c r="J83" s="62">
        <v>1448230</v>
      </c>
      <c r="K83" s="36">
        <f t="shared" si="34"/>
        <v>2111.122448979592</v>
      </c>
      <c r="L83" s="36">
        <v>69883</v>
      </c>
      <c r="M83" s="36">
        <f t="shared" si="35"/>
        <v>101.87026239067055</v>
      </c>
      <c r="N83" s="36">
        <v>61664</v>
      </c>
      <c r="O83" s="36">
        <f t="shared" si="36"/>
        <v>89.88921282798835</v>
      </c>
      <c r="P83" s="62">
        <v>288229</v>
      </c>
      <c r="Q83" s="36">
        <f t="shared" si="37"/>
        <v>420.1588921282799</v>
      </c>
      <c r="R83" s="36">
        <v>99171</v>
      </c>
      <c r="S83" s="36">
        <f t="shared" si="38"/>
        <v>144.56413994169097</v>
      </c>
      <c r="T83" s="36">
        <v>0</v>
      </c>
      <c r="U83" s="36">
        <f t="shared" si="39"/>
        <v>0</v>
      </c>
      <c r="V83" s="62">
        <v>0</v>
      </c>
      <c r="W83" s="36">
        <f t="shared" si="40"/>
        <v>0</v>
      </c>
      <c r="X83" s="36">
        <v>0</v>
      </c>
      <c r="Y83" s="36">
        <f t="shared" si="41"/>
        <v>0</v>
      </c>
      <c r="Z83" s="36">
        <v>0</v>
      </c>
      <c r="AA83" s="36">
        <f t="shared" si="41"/>
        <v>0</v>
      </c>
      <c r="AB83" s="62">
        <v>0</v>
      </c>
      <c r="AC83" s="36">
        <f t="shared" si="42"/>
        <v>0</v>
      </c>
      <c r="AD83" s="36">
        <v>0</v>
      </c>
      <c r="AE83" s="36">
        <f t="shared" si="43"/>
        <v>0</v>
      </c>
      <c r="AF83" s="36">
        <v>0</v>
      </c>
      <c r="AG83" s="36">
        <f t="shared" si="44"/>
        <v>0</v>
      </c>
      <c r="AH83" s="62">
        <v>0</v>
      </c>
      <c r="AI83" s="36">
        <f t="shared" si="45"/>
        <v>0</v>
      </c>
      <c r="AJ83" s="36">
        <v>0</v>
      </c>
      <c r="AK83" s="36">
        <f t="shared" si="46"/>
        <v>0</v>
      </c>
      <c r="AL83" s="37">
        <f t="shared" si="47"/>
        <v>2178874</v>
      </c>
      <c r="AM83" s="36">
        <f t="shared" si="48"/>
        <v>3176.201166180758</v>
      </c>
    </row>
    <row r="84" spans="1:39" ht="12.75">
      <c r="A84" s="18">
        <v>336001</v>
      </c>
      <c r="B84" s="45" t="s">
        <v>101</v>
      </c>
      <c r="C84" s="51">
        <v>547</v>
      </c>
      <c r="D84" s="33">
        <v>0</v>
      </c>
      <c r="E84" s="33">
        <f t="shared" si="31"/>
        <v>0</v>
      </c>
      <c r="F84" s="33">
        <v>0</v>
      </c>
      <c r="G84" s="33">
        <f t="shared" si="32"/>
        <v>0</v>
      </c>
      <c r="H84" s="33">
        <v>309032</v>
      </c>
      <c r="I84" s="33">
        <f t="shared" si="33"/>
        <v>564.9579524680073</v>
      </c>
      <c r="J84" s="63">
        <v>1508452</v>
      </c>
      <c r="K84" s="33">
        <f t="shared" si="34"/>
        <v>2757.6819012797073</v>
      </c>
      <c r="L84" s="33">
        <v>71060</v>
      </c>
      <c r="M84" s="33">
        <f t="shared" si="35"/>
        <v>129.90859232175504</v>
      </c>
      <c r="N84" s="33">
        <v>118728</v>
      </c>
      <c r="O84" s="33">
        <f t="shared" si="36"/>
        <v>217.05301645338207</v>
      </c>
      <c r="P84" s="63">
        <v>113944</v>
      </c>
      <c r="Q84" s="33">
        <f t="shared" si="37"/>
        <v>208.3071297989031</v>
      </c>
      <c r="R84" s="33">
        <v>219035</v>
      </c>
      <c r="S84" s="33">
        <f t="shared" si="38"/>
        <v>400.42961608775136</v>
      </c>
      <c r="T84" s="33">
        <v>0</v>
      </c>
      <c r="U84" s="33">
        <f t="shared" si="39"/>
        <v>0</v>
      </c>
      <c r="V84" s="63">
        <v>0</v>
      </c>
      <c r="W84" s="33">
        <f t="shared" si="40"/>
        <v>0</v>
      </c>
      <c r="X84" s="33">
        <v>0</v>
      </c>
      <c r="Y84" s="33">
        <f t="shared" si="41"/>
        <v>0</v>
      </c>
      <c r="Z84" s="33">
        <v>0</v>
      </c>
      <c r="AA84" s="33">
        <f t="shared" si="41"/>
        <v>0</v>
      </c>
      <c r="AB84" s="63">
        <v>36426</v>
      </c>
      <c r="AC84" s="33">
        <f t="shared" si="42"/>
        <v>66.59232175502743</v>
      </c>
      <c r="AD84" s="33">
        <v>0</v>
      </c>
      <c r="AE84" s="33">
        <f t="shared" si="43"/>
        <v>0</v>
      </c>
      <c r="AF84" s="33">
        <v>0</v>
      </c>
      <c r="AG84" s="33">
        <f t="shared" si="44"/>
        <v>0</v>
      </c>
      <c r="AH84" s="63">
        <v>0</v>
      </c>
      <c r="AI84" s="33">
        <f t="shared" si="45"/>
        <v>0</v>
      </c>
      <c r="AJ84" s="33">
        <v>38300</v>
      </c>
      <c r="AK84" s="33">
        <f t="shared" si="46"/>
        <v>70.018281535649</v>
      </c>
      <c r="AL84" s="34">
        <f t="shared" si="47"/>
        <v>2414977</v>
      </c>
      <c r="AM84" s="33">
        <f t="shared" si="48"/>
        <v>4414.948811700183</v>
      </c>
    </row>
    <row r="85" spans="1:39" ht="12.75">
      <c r="A85" s="55">
        <v>337001</v>
      </c>
      <c r="B85" s="53" t="s">
        <v>102</v>
      </c>
      <c r="C85" s="50">
        <v>858</v>
      </c>
      <c r="D85" s="39">
        <v>0</v>
      </c>
      <c r="E85" s="39">
        <f t="shared" si="31"/>
        <v>0</v>
      </c>
      <c r="F85" s="39">
        <v>46224</v>
      </c>
      <c r="G85" s="39">
        <f t="shared" si="32"/>
        <v>53.87412587412587</v>
      </c>
      <c r="H85" s="39">
        <v>768605</v>
      </c>
      <c r="I85" s="39">
        <f t="shared" si="33"/>
        <v>895.8100233100233</v>
      </c>
      <c r="J85" s="61">
        <v>3375725</v>
      </c>
      <c r="K85" s="39">
        <f t="shared" si="34"/>
        <v>3934.4114219114217</v>
      </c>
      <c r="L85" s="39">
        <v>279240</v>
      </c>
      <c r="M85" s="39">
        <f t="shared" si="35"/>
        <v>325.45454545454544</v>
      </c>
      <c r="N85" s="39">
        <v>256864</v>
      </c>
      <c r="O85" s="39">
        <f t="shared" si="36"/>
        <v>299.3752913752914</v>
      </c>
      <c r="P85" s="61">
        <v>1725049</v>
      </c>
      <c r="Q85" s="39">
        <f t="shared" si="37"/>
        <v>2010.54662004662</v>
      </c>
      <c r="R85" s="39">
        <v>354831</v>
      </c>
      <c r="S85" s="39">
        <f t="shared" si="38"/>
        <v>413.55594405594405</v>
      </c>
      <c r="T85" s="39">
        <v>0</v>
      </c>
      <c r="U85" s="39">
        <f t="shared" si="39"/>
        <v>0</v>
      </c>
      <c r="V85" s="61">
        <v>220584</v>
      </c>
      <c r="W85" s="39">
        <f t="shared" si="40"/>
        <v>257.09090909090907</v>
      </c>
      <c r="X85" s="39">
        <v>231736</v>
      </c>
      <c r="Y85" s="39">
        <f t="shared" si="41"/>
        <v>270.08857808857806</v>
      </c>
      <c r="Z85" s="39">
        <v>0</v>
      </c>
      <c r="AA85" s="39">
        <f t="shared" si="41"/>
        <v>0</v>
      </c>
      <c r="AB85" s="61">
        <v>211380</v>
      </c>
      <c r="AC85" s="39">
        <f t="shared" si="42"/>
        <v>246.36363636363637</v>
      </c>
      <c r="AD85" s="39">
        <v>0</v>
      </c>
      <c r="AE85" s="39">
        <f t="shared" si="43"/>
        <v>0</v>
      </c>
      <c r="AF85" s="39">
        <v>0</v>
      </c>
      <c r="AG85" s="39">
        <f t="shared" si="44"/>
        <v>0</v>
      </c>
      <c r="AH85" s="61">
        <v>0</v>
      </c>
      <c r="AI85" s="39">
        <f t="shared" si="45"/>
        <v>0</v>
      </c>
      <c r="AJ85" s="39">
        <v>0</v>
      </c>
      <c r="AK85" s="39">
        <f t="shared" si="46"/>
        <v>0</v>
      </c>
      <c r="AL85" s="54">
        <f t="shared" si="47"/>
        <v>7470238</v>
      </c>
      <c r="AM85" s="39">
        <f t="shared" si="48"/>
        <v>8706.571095571095</v>
      </c>
    </row>
    <row r="86" spans="1:39" s="32" customFormat="1" ht="12.75" customHeight="1">
      <c r="A86" s="17">
        <v>339001</v>
      </c>
      <c r="B86" s="35" t="s">
        <v>103</v>
      </c>
      <c r="C86" s="52">
        <v>336</v>
      </c>
      <c r="D86" s="36">
        <v>0</v>
      </c>
      <c r="E86" s="36">
        <f t="shared" si="31"/>
        <v>0</v>
      </c>
      <c r="F86" s="36">
        <v>0</v>
      </c>
      <c r="G86" s="36">
        <f t="shared" si="32"/>
        <v>0</v>
      </c>
      <c r="H86" s="36">
        <v>273335</v>
      </c>
      <c r="I86" s="36">
        <f t="shared" si="33"/>
        <v>813.4970238095239</v>
      </c>
      <c r="J86" s="62">
        <v>1216257</v>
      </c>
      <c r="K86" s="36">
        <f t="shared" si="34"/>
        <v>3619.8125</v>
      </c>
      <c r="L86" s="36">
        <v>45369</v>
      </c>
      <c r="M86" s="36">
        <f t="shared" si="35"/>
        <v>135.02678571428572</v>
      </c>
      <c r="N86" s="36">
        <v>85613</v>
      </c>
      <c r="O86" s="36">
        <f t="shared" si="36"/>
        <v>254.80059523809524</v>
      </c>
      <c r="P86" s="62">
        <v>77190</v>
      </c>
      <c r="Q86" s="36">
        <f t="shared" si="37"/>
        <v>229.73214285714286</v>
      </c>
      <c r="R86" s="36">
        <v>58127</v>
      </c>
      <c r="S86" s="36">
        <f t="shared" si="38"/>
        <v>172.9970238095238</v>
      </c>
      <c r="T86" s="36">
        <v>0</v>
      </c>
      <c r="U86" s="36">
        <f t="shared" si="39"/>
        <v>0</v>
      </c>
      <c r="V86" s="62">
        <v>63818</v>
      </c>
      <c r="W86" s="36">
        <f t="shared" si="40"/>
        <v>189.9345238095238</v>
      </c>
      <c r="X86" s="36">
        <v>147158</v>
      </c>
      <c r="Y86" s="36">
        <f t="shared" si="41"/>
        <v>437.9702380952381</v>
      </c>
      <c r="Z86" s="36">
        <v>0</v>
      </c>
      <c r="AA86" s="36">
        <f t="shared" si="41"/>
        <v>0</v>
      </c>
      <c r="AB86" s="62">
        <v>16409</v>
      </c>
      <c r="AC86" s="36">
        <f t="shared" si="42"/>
        <v>48.836309523809526</v>
      </c>
      <c r="AD86" s="36">
        <v>0</v>
      </c>
      <c r="AE86" s="36">
        <f t="shared" si="43"/>
        <v>0</v>
      </c>
      <c r="AF86" s="36">
        <v>0</v>
      </c>
      <c r="AG86" s="36">
        <f t="shared" si="44"/>
        <v>0</v>
      </c>
      <c r="AH86" s="62">
        <v>0</v>
      </c>
      <c r="AI86" s="36">
        <f t="shared" si="45"/>
        <v>0</v>
      </c>
      <c r="AJ86" s="36">
        <v>0</v>
      </c>
      <c r="AK86" s="36">
        <f t="shared" si="46"/>
        <v>0</v>
      </c>
      <c r="AL86" s="37">
        <f>D86+F86+H86+J86+L86+N86+P86+R86+T86+V86+X86+Z86+AB86+AD86+AF86+AH86+AJ86</f>
        <v>1983276</v>
      </c>
      <c r="AM86" s="36">
        <f t="shared" si="48"/>
        <v>5902.607142857143</v>
      </c>
    </row>
    <row r="87" spans="1:39" ht="12.75" customHeight="1">
      <c r="A87" s="17">
        <v>340001</v>
      </c>
      <c r="B87" s="35" t="s">
        <v>124</v>
      </c>
      <c r="C87" s="52">
        <v>106</v>
      </c>
      <c r="D87" s="36">
        <v>0</v>
      </c>
      <c r="E87" s="36">
        <f>D87/$C87</f>
        <v>0</v>
      </c>
      <c r="F87" s="36">
        <v>0</v>
      </c>
      <c r="G87" s="36">
        <f>F87/$C87</f>
        <v>0</v>
      </c>
      <c r="H87" s="36">
        <v>8327</v>
      </c>
      <c r="I87" s="36">
        <f>H87/$C87</f>
        <v>78.55660377358491</v>
      </c>
      <c r="J87" s="62">
        <v>517741</v>
      </c>
      <c r="K87" s="36">
        <f>J87/$C87</f>
        <v>4884.3490566037735</v>
      </c>
      <c r="L87" s="36">
        <v>51093</v>
      </c>
      <c r="M87" s="36">
        <f>L87/$C87</f>
        <v>482.00943396226415</v>
      </c>
      <c r="N87" s="36">
        <v>35597</v>
      </c>
      <c r="O87" s="36">
        <f>N87/$C87</f>
        <v>335.8207547169811</v>
      </c>
      <c r="P87" s="62">
        <v>17318</v>
      </c>
      <c r="Q87" s="36">
        <f>P87/$C87</f>
        <v>163.37735849056602</v>
      </c>
      <c r="R87" s="36">
        <v>10612</v>
      </c>
      <c r="S87" s="36">
        <f>R87/$C87</f>
        <v>100.11320754716981</v>
      </c>
      <c r="T87" s="36">
        <v>0</v>
      </c>
      <c r="U87" s="36">
        <f>T87/$C87</f>
        <v>0</v>
      </c>
      <c r="V87" s="62">
        <v>0</v>
      </c>
      <c r="W87" s="36">
        <f>V87/$C87</f>
        <v>0</v>
      </c>
      <c r="X87" s="36">
        <v>11797</v>
      </c>
      <c r="Y87" s="36">
        <f>X87/$C87</f>
        <v>111.29245283018868</v>
      </c>
      <c r="Z87" s="36">
        <v>0</v>
      </c>
      <c r="AA87" s="36">
        <f>Z87/$C87</f>
        <v>0</v>
      </c>
      <c r="AB87" s="62">
        <v>11682</v>
      </c>
      <c r="AC87" s="36">
        <f>AB87/$C87</f>
        <v>110.20754716981132</v>
      </c>
      <c r="AD87" s="36">
        <v>0</v>
      </c>
      <c r="AE87" s="36">
        <f>AD87/$C87</f>
        <v>0</v>
      </c>
      <c r="AF87" s="36">
        <v>0</v>
      </c>
      <c r="AG87" s="36">
        <f>AF87/$C87</f>
        <v>0</v>
      </c>
      <c r="AH87" s="62">
        <v>0</v>
      </c>
      <c r="AI87" s="36">
        <f>AH87/$C87</f>
        <v>0</v>
      </c>
      <c r="AJ87" s="36">
        <v>0</v>
      </c>
      <c r="AK87" s="36">
        <f>AJ87/$C87</f>
        <v>0</v>
      </c>
      <c r="AL87" s="37">
        <f>D87+F87+H87+J87+L87+N87+P87+R87+T87+V87+X87+Z87+AB87+AD87+AF87+AH87+AJ87</f>
        <v>664167</v>
      </c>
      <c r="AM87" s="36">
        <f>AL87/$C87</f>
        <v>6265.726415094339</v>
      </c>
    </row>
    <row r="88" spans="1:39" ht="12.75" customHeight="1">
      <c r="A88" s="18">
        <v>342001</v>
      </c>
      <c r="B88" s="45" t="s">
        <v>147</v>
      </c>
      <c r="C88" s="51">
        <v>20</v>
      </c>
      <c r="D88" s="33">
        <v>0</v>
      </c>
      <c r="E88" s="33">
        <f t="shared" si="31"/>
        <v>0</v>
      </c>
      <c r="F88" s="33">
        <v>0</v>
      </c>
      <c r="G88" s="33">
        <f t="shared" si="32"/>
        <v>0</v>
      </c>
      <c r="H88" s="33">
        <v>0</v>
      </c>
      <c r="I88" s="33">
        <f t="shared" si="33"/>
        <v>0</v>
      </c>
      <c r="J88" s="63">
        <v>52070</v>
      </c>
      <c r="K88" s="33">
        <f t="shared" si="34"/>
        <v>2603.5</v>
      </c>
      <c r="L88" s="33">
        <v>0</v>
      </c>
      <c r="M88" s="33">
        <f t="shared" si="35"/>
        <v>0</v>
      </c>
      <c r="N88" s="33">
        <v>7000</v>
      </c>
      <c r="O88" s="33">
        <f t="shared" si="36"/>
        <v>350</v>
      </c>
      <c r="P88" s="63">
        <v>23040</v>
      </c>
      <c r="Q88" s="33">
        <f t="shared" si="37"/>
        <v>1152</v>
      </c>
      <c r="R88" s="33">
        <v>0</v>
      </c>
      <c r="S88" s="33">
        <f t="shared" si="38"/>
        <v>0</v>
      </c>
      <c r="T88" s="33">
        <v>0</v>
      </c>
      <c r="U88" s="33">
        <f t="shared" si="39"/>
        <v>0</v>
      </c>
      <c r="V88" s="63">
        <v>0</v>
      </c>
      <c r="W88" s="33">
        <f t="shared" si="40"/>
        <v>0</v>
      </c>
      <c r="X88" s="33">
        <v>0</v>
      </c>
      <c r="Y88" s="33">
        <f t="shared" si="41"/>
        <v>0</v>
      </c>
      <c r="Z88" s="33">
        <v>0</v>
      </c>
      <c r="AA88" s="33">
        <f t="shared" si="41"/>
        <v>0</v>
      </c>
      <c r="AB88" s="63">
        <v>0</v>
      </c>
      <c r="AC88" s="33">
        <f t="shared" si="42"/>
        <v>0</v>
      </c>
      <c r="AD88" s="33">
        <v>0</v>
      </c>
      <c r="AE88" s="33">
        <f t="shared" si="43"/>
        <v>0</v>
      </c>
      <c r="AF88" s="33">
        <v>0</v>
      </c>
      <c r="AG88" s="33">
        <f t="shared" si="44"/>
        <v>0</v>
      </c>
      <c r="AH88" s="63">
        <v>11340</v>
      </c>
      <c r="AI88" s="33">
        <f t="shared" si="45"/>
        <v>567</v>
      </c>
      <c r="AJ88" s="33">
        <v>0</v>
      </c>
      <c r="AK88" s="33">
        <f t="shared" si="46"/>
        <v>0</v>
      </c>
      <c r="AL88" s="34">
        <f t="shared" si="47"/>
        <v>93450</v>
      </c>
      <c r="AM88" s="33">
        <f t="shared" si="48"/>
        <v>4672.5</v>
      </c>
    </row>
    <row r="89" spans="1:39" ht="12.75">
      <c r="A89" s="14"/>
      <c r="B89" s="15" t="s">
        <v>104</v>
      </c>
      <c r="C89" s="49">
        <f>SUM(C80:C88)</f>
        <v>3768</v>
      </c>
      <c r="D89" s="56">
        <f>SUM(D80:D88)</f>
        <v>0</v>
      </c>
      <c r="E89" s="56">
        <f t="shared" si="31"/>
        <v>0</v>
      </c>
      <c r="F89" s="56">
        <f>SUM(F80:F88)</f>
        <v>46224</v>
      </c>
      <c r="G89" s="56">
        <f t="shared" si="32"/>
        <v>12.26751592356688</v>
      </c>
      <c r="H89" s="56">
        <f>SUM(H80:H88)</f>
        <v>2367345</v>
      </c>
      <c r="I89" s="56">
        <f t="shared" si="33"/>
        <v>628.2762738853503</v>
      </c>
      <c r="J89" s="56">
        <f>SUM(J80:J88)</f>
        <v>12352183</v>
      </c>
      <c r="K89" s="56">
        <f t="shared" si="34"/>
        <v>3278.180201698514</v>
      </c>
      <c r="L89" s="56">
        <f>SUM(L80:L88)</f>
        <v>595446</v>
      </c>
      <c r="M89" s="56">
        <f t="shared" si="35"/>
        <v>158.02707006369425</v>
      </c>
      <c r="N89" s="56">
        <f>SUM(N80:N88)</f>
        <v>913338</v>
      </c>
      <c r="O89" s="56">
        <f t="shared" si="36"/>
        <v>242.39331210191082</v>
      </c>
      <c r="P89" s="56">
        <f>SUM(P80:P88)</f>
        <v>2829714</v>
      </c>
      <c r="Q89" s="56">
        <f t="shared" si="37"/>
        <v>750.9856687898089</v>
      </c>
      <c r="R89" s="56">
        <f>SUM(R80:R88)</f>
        <v>1243846</v>
      </c>
      <c r="S89" s="56">
        <f t="shared" si="38"/>
        <v>330.1077494692144</v>
      </c>
      <c r="T89" s="56">
        <f>SUM(T80:T88)</f>
        <v>36693</v>
      </c>
      <c r="U89" s="56">
        <f t="shared" si="39"/>
        <v>9.738057324840764</v>
      </c>
      <c r="V89" s="56">
        <f>SUM(V80:V88)</f>
        <v>366678</v>
      </c>
      <c r="W89" s="56">
        <f t="shared" si="40"/>
        <v>97.31369426751593</v>
      </c>
      <c r="X89" s="56">
        <f>SUM(X80:X88)</f>
        <v>504943</v>
      </c>
      <c r="Y89" s="56">
        <f>X89/$C89</f>
        <v>134.0082271762208</v>
      </c>
      <c r="Z89" s="56">
        <f>SUM(Z80:Z88)</f>
        <v>0</v>
      </c>
      <c r="AA89" s="56">
        <f>Z89/$C89</f>
        <v>0</v>
      </c>
      <c r="AB89" s="56">
        <f>SUM(AB80:AB88)</f>
        <v>329748</v>
      </c>
      <c r="AC89" s="56">
        <f t="shared" si="42"/>
        <v>87.51273885350318</v>
      </c>
      <c r="AD89" s="56">
        <f>SUM(AD80:AD88)</f>
        <v>0</v>
      </c>
      <c r="AE89" s="56">
        <f t="shared" si="43"/>
        <v>0</v>
      </c>
      <c r="AF89" s="56">
        <f>SUM(AF80:AF88)</f>
        <v>0</v>
      </c>
      <c r="AG89" s="56">
        <f t="shared" si="44"/>
        <v>0</v>
      </c>
      <c r="AH89" s="56">
        <f>SUM(AH80:AH88)</f>
        <v>11340</v>
      </c>
      <c r="AI89" s="56">
        <f t="shared" si="45"/>
        <v>3.0095541401273884</v>
      </c>
      <c r="AJ89" s="56">
        <f>SUM(AJ80:AJ88)</f>
        <v>38300</v>
      </c>
      <c r="AK89" s="56">
        <f t="shared" si="46"/>
        <v>10.164543524416136</v>
      </c>
      <c r="AL89" s="57">
        <f>SUM(AL80:AL88)</f>
        <v>21635798</v>
      </c>
      <c r="AM89" s="58">
        <f t="shared" si="48"/>
        <v>5741.984607218684</v>
      </c>
    </row>
    <row r="90" spans="1:39" ht="12.75">
      <c r="A90" s="28"/>
      <c r="B90" s="11"/>
      <c r="C90" s="5"/>
      <c r="D90" s="11"/>
      <c r="E90" s="11"/>
      <c r="F90" s="11"/>
      <c r="G90" s="11"/>
      <c r="H90" s="11"/>
      <c r="I90" s="46"/>
      <c r="J90" s="11"/>
      <c r="K90" s="11"/>
      <c r="L90" s="11"/>
      <c r="M90" s="11"/>
      <c r="N90" s="11"/>
      <c r="O90" s="46"/>
      <c r="P90" s="11"/>
      <c r="Q90" s="11"/>
      <c r="R90" s="11"/>
      <c r="S90" s="11"/>
      <c r="T90" s="11"/>
      <c r="U90" s="46"/>
      <c r="V90" s="11"/>
      <c r="W90" s="11"/>
      <c r="X90" s="11"/>
      <c r="Y90" s="11"/>
      <c r="Z90" s="11"/>
      <c r="AA90" s="46"/>
      <c r="AB90" s="11"/>
      <c r="AC90" s="11"/>
      <c r="AD90" s="11"/>
      <c r="AE90" s="11"/>
      <c r="AF90" s="11"/>
      <c r="AG90" s="46"/>
      <c r="AH90" s="11"/>
      <c r="AI90" s="11"/>
      <c r="AJ90" s="11"/>
      <c r="AK90" s="11"/>
      <c r="AL90" s="11"/>
      <c r="AM90" s="46"/>
    </row>
    <row r="91" spans="1:39" ht="13.5" customHeight="1">
      <c r="A91" s="43">
        <v>300001</v>
      </c>
      <c r="B91" s="44" t="s">
        <v>105</v>
      </c>
      <c r="C91" s="52">
        <v>601</v>
      </c>
      <c r="D91" s="30">
        <v>0</v>
      </c>
      <c r="E91" s="30">
        <f aca="true" t="shared" si="49" ref="E91:E129">D91/$C91</f>
        <v>0</v>
      </c>
      <c r="F91" s="30">
        <v>0</v>
      </c>
      <c r="G91" s="30">
        <f aca="true" t="shared" si="50" ref="G91:G129">F91/$C91</f>
        <v>0</v>
      </c>
      <c r="H91" s="30">
        <v>630886</v>
      </c>
      <c r="I91" s="30">
        <f aca="true" t="shared" si="51" ref="I91:I128">H91/$C91</f>
        <v>1049.7271214642262</v>
      </c>
      <c r="J91" s="65">
        <v>2762235</v>
      </c>
      <c r="K91" s="30">
        <f aca="true" t="shared" si="52" ref="K91:K129">J91/$C91</f>
        <v>4596.0648918469215</v>
      </c>
      <c r="L91" s="30">
        <v>277031</v>
      </c>
      <c r="M91" s="30">
        <f>L91/$C91</f>
        <v>460.9500831946755</v>
      </c>
      <c r="N91" s="30">
        <v>181226</v>
      </c>
      <c r="O91" s="30">
        <f aca="true" t="shared" si="53" ref="O91:O129">N91/$C91</f>
        <v>301.540765391015</v>
      </c>
      <c r="P91" s="65">
        <v>176778</v>
      </c>
      <c r="Q91" s="30">
        <f aca="true" t="shared" si="54" ref="Q91:Q128">P91/$C91</f>
        <v>294.1397670549085</v>
      </c>
      <c r="R91" s="30">
        <v>134978</v>
      </c>
      <c r="S91" s="30">
        <f aca="true" t="shared" si="55" ref="S91:S129">R91/$C91</f>
        <v>224.5890183028286</v>
      </c>
      <c r="T91" s="30">
        <v>0</v>
      </c>
      <c r="U91" s="30">
        <f aca="true" t="shared" si="56" ref="U91:U129">T91/$C91</f>
        <v>0</v>
      </c>
      <c r="V91" s="65">
        <v>42038</v>
      </c>
      <c r="W91" s="30">
        <f t="shared" si="40"/>
        <v>69.94675540765391</v>
      </c>
      <c r="X91" s="30">
        <v>12500</v>
      </c>
      <c r="Y91" s="30">
        <f aca="true" t="shared" si="57" ref="Y91:Y129">X91/$C91</f>
        <v>20.798668885191347</v>
      </c>
      <c r="Z91" s="30">
        <v>0</v>
      </c>
      <c r="AA91" s="30">
        <f aca="true" t="shared" si="58" ref="AA91:AA129">Z91/$C91</f>
        <v>0</v>
      </c>
      <c r="AB91" s="65">
        <v>0</v>
      </c>
      <c r="AC91" s="30">
        <f aca="true" t="shared" si="59" ref="AC91:AC129">AB91/$C91</f>
        <v>0</v>
      </c>
      <c r="AD91" s="30">
        <v>0</v>
      </c>
      <c r="AE91" s="30">
        <f aca="true" t="shared" si="60" ref="AE91:AE129">AD91/$C91</f>
        <v>0</v>
      </c>
      <c r="AF91" s="30">
        <v>0</v>
      </c>
      <c r="AG91" s="30">
        <f aca="true" t="shared" si="61" ref="AG91:AG129">AF91/$C91</f>
        <v>0</v>
      </c>
      <c r="AH91" s="65">
        <v>0</v>
      </c>
      <c r="AI91" s="30">
        <f aca="true" t="shared" si="62" ref="AI91:AI129">AH91/$C91</f>
        <v>0</v>
      </c>
      <c r="AJ91" s="30">
        <v>0</v>
      </c>
      <c r="AK91" s="30">
        <f aca="true" t="shared" si="63" ref="AK91:AK129">AJ91/$C91</f>
        <v>0</v>
      </c>
      <c r="AL91" s="31">
        <f>D91+F91+H91+J91+L91+N91+P91+R91+T91+V91+X91+Z91+AB91+AD91+AF91+AH91+AJ91</f>
        <v>4217672</v>
      </c>
      <c r="AM91" s="30">
        <f aca="true" t="shared" si="64" ref="AM91:AM129">AL91/$C91</f>
        <v>7017.757071547421</v>
      </c>
    </row>
    <row r="92" spans="1:39" s="32" customFormat="1" ht="12" customHeight="1">
      <c r="A92" s="17">
        <v>300002</v>
      </c>
      <c r="B92" s="35" t="s">
        <v>106</v>
      </c>
      <c r="C92" s="52">
        <v>357</v>
      </c>
      <c r="D92" s="36">
        <v>0</v>
      </c>
      <c r="E92" s="36">
        <f t="shared" si="49"/>
        <v>0</v>
      </c>
      <c r="F92" s="36">
        <v>0</v>
      </c>
      <c r="G92" s="36">
        <f t="shared" si="50"/>
        <v>0</v>
      </c>
      <c r="H92" s="36">
        <v>422955</v>
      </c>
      <c r="I92" s="36">
        <f t="shared" si="51"/>
        <v>1184.7478991596638</v>
      </c>
      <c r="J92" s="62">
        <v>1480589</v>
      </c>
      <c r="K92" s="36">
        <f t="shared" si="52"/>
        <v>4147.3081232493</v>
      </c>
      <c r="L92" s="36">
        <v>139248</v>
      </c>
      <c r="M92" s="36">
        <f aca="true" t="shared" si="65" ref="M92:M129">L92/$C92</f>
        <v>390.0504201680672</v>
      </c>
      <c r="N92" s="36">
        <v>92113</v>
      </c>
      <c r="O92" s="36">
        <f t="shared" si="53"/>
        <v>258.01960784313724</v>
      </c>
      <c r="P92" s="62">
        <v>116069</v>
      </c>
      <c r="Q92" s="36">
        <f t="shared" si="54"/>
        <v>325.1232492997199</v>
      </c>
      <c r="R92" s="36">
        <v>15090</v>
      </c>
      <c r="S92" s="36">
        <f t="shared" si="55"/>
        <v>42.26890756302521</v>
      </c>
      <c r="T92" s="36">
        <v>0</v>
      </c>
      <c r="U92" s="36">
        <f t="shared" si="56"/>
        <v>0</v>
      </c>
      <c r="V92" s="62">
        <v>15439</v>
      </c>
      <c r="W92" s="36">
        <f t="shared" si="40"/>
        <v>43.246498599439775</v>
      </c>
      <c r="X92" s="36">
        <v>22301</v>
      </c>
      <c r="Y92" s="36">
        <f t="shared" si="57"/>
        <v>62.46778711484594</v>
      </c>
      <c r="Z92" s="36">
        <v>0</v>
      </c>
      <c r="AA92" s="36">
        <f t="shared" si="58"/>
        <v>0</v>
      </c>
      <c r="AB92" s="62">
        <v>0</v>
      </c>
      <c r="AC92" s="36">
        <f t="shared" si="59"/>
        <v>0</v>
      </c>
      <c r="AD92" s="36">
        <v>0</v>
      </c>
      <c r="AE92" s="36">
        <f t="shared" si="60"/>
        <v>0</v>
      </c>
      <c r="AF92" s="36">
        <v>0</v>
      </c>
      <c r="AG92" s="36">
        <f t="shared" si="61"/>
        <v>0</v>
      </c>
      <c r="AH92" s="62">
        <v>0</v>
      </c>
      <c r="AI92" s="36">
        <f t="shared" si="62"/>
        <v>0</v>
      </c>
      <c r="AJ92" s="36">
        <v>0</v>
      </c>
      <c r="AK92" s="36">
        <f t="shared" si="63"/>
        <v>0</v>
      </c>
      <c r="AL92" s="37">
        <f>D92+F92+H92+J92+L92+N92+P92+R92+T92+V92+X92+Z92+AB92+AD92+AF92+AH92+AJ92</f>
        <v>2303804</v>
      </c>
      <c r="AM92" s="36">
        <f t="shared" si="64"/>
        <v>6453.232492997199</v>
      </c>
    </row>
    <row r="93" spans="1:39" s="32" customFormat="1" ht="12" customHeight="1">
      <c r="A93" s="17">
        <v>377001</v>
      </c>
      <c r="B93" s="35" t="s">
        <v>136</v>
      </c>
      <c r="C93" s="52">
        <v>466</v>
      </c>
      <c r="D93" s="36">
        <v>0</v>
      </c>
      <c r="E93" s="36">
        <f aca="true" t="shared" si="66" ref="E93:E103">D93/$C93</f>
        <v>0</v>
      </c>
      <c r="F93" s="36">
        <v>0</v>
      </c>
      <c r="G93" s="36">
        <f aca="true" t="shared" si="67" ref="G93:G103">F93/$C93</f>
        <v>0</v>
      </c>
      <c r="H93" s="36">
        <v>245423</v>
      </c>
      <c r="I93" s="36">
        <f aca="true" t="shared" si="68" ref="I93:I103">H93/$C93</f>
        <v>526.6587982832618</v>
      </c>
      <c r="J93" s="62">
        <v>1429067</v>
      </c>
      <c r="K93" s="36">
        <f aca="true" t="shared" si="69" ref="K93:K103">J93/$C93</f>
        <v>3066.667381974249</v>
      </c>
      <c r="L93" s="36">
        <v>367950</v>
      </c>
      <c r="M93" s="36">
        <f aca="true" t="shared" si="70" ref="M93:M103">L93/$C93</f>
        <v>789.5922746781116</v>
      </c>
      <c r="N93" s="36">
        <v>54374</v>
      </c>
      <c r="O93" s="36">
        <f aca="true" t="shared" si="71" ref="O93:O103">N93/$C93</f>
        <v>116.6824034334764</v>
      </c>
      <c r="P93" s="62">
        <v>14190</v>
      </c>
      <c r="Q93" s="36">
        <f aca="true" t="shared" si="72" ref="Q93:Q103">P93/$C93</f>
        <v>30.450643776824034</v>
      </c>
      <c r="R93" s="36">
        <v>1114</v>
      </c>
      <c r="S93" s="36">
        <f aca="true" t="shared" si="73" ref="S93:S103">R93/$C93</f>
        <v>2.390557939914163</v>
      </c>
      <c r="T93" s="36">
        <v>0</v>
      </c>
      <c r="U93" s="36">
        <f aca="true" t="shared" si="74" ref="U93:U103">T93/$C93</f>
        <v>0</v>
      </c>
      <c r="V93" s="62">
        <v>0</v>
      </c>
      <c r="W93" s="36">
        <f aca="true" t="shared" si="75" ref="W93:W103">V93/$C93</f>
        <v>0</v>
      </c>
      <c r="X93" s="36">
        <v>1771</v>
      </c>
      <c r="Y93" s="36">
        <f aca="true" t="shared" si="76" ref="Y93:Y103">X93/$C93</f>
        <v>3.800429184549356</v>
      </c>
      <c r="Z93" s="36">
        <v>0</v>
      </c>
      <c r="AA93" s="36">
        <f aca="true" t="shared" si="77" ref="AA93:AA103">Z93/$C93</f>
        <v>0</v>
      </c>
      <c r="AB93" s="62">
        <v>236134</v>
      </c>
      <c r="AC93" s="36">
        <f aca="true" t="shared" si="78" ref="AC93:AC103">AB93/$C93</f>
        <v>506.725321888412</v>
      </c>
      <c r="AD93" s="36">
        <v>0</v>
      </c>
      <c r="AE93" s="36">
        <f aca="true" t="shared" si="79" ref="AE93:AE103">AD93/$C93</f>
        <v>0</v>
      </c>
      <c r="AF93" s="36">
        <v>0</v>
      </c>
      <c r="AG93" s="36">
        <f aca="true" t="shared" si="80" ref="AG93:AG103">AF93/$C93</f>
        <v>0</v>
      </c>
      <c r="AH93" s="62">
        <v>0</v>
      </c>
      <c r="AI93" s="36">
        <f aca="true" t="shared" si="81" ref="AI93:AI103">AH93/$C93</f>
        <v>0</v>
      </c>
      <c r="AJ93" s="36">
        <v>0</v>
      </c>
      <c r="AK93" s="36">
        <f aca="true" t="shared" si="82" ref="AK93:AK103">AJ93/$C93</f>
        <v>0</v>
      </c>
      <c r="AL93" s="37">
        <f aca="true" t="shared" si="83" ref="AL93:AL103">D93+F93+H93+J93+L93+N93+P93+R93+T93+V93+X93+Z93+AB93+AD93+AF93+AH93+AJ93</f>
        <v>2350023</v>
      </c>
      <c r="AM93" s="36">
        <f aca="true" t="shared" si="84" ref="AM93:AM103">AL93/$C93</f>
        <v>5042.967811158798</v>
      </c>
    </row>
    <row r="94" spans="1:39" s="32" customFormat="1" ht="12" customHeight="1">
      <c r="A94" s="17">
        <v>377002</v>
      </c>
      <c r="B94" s="35" t="s">
        <v>137</v>
      </c>
      <c r="C94" s="52">
        <v>442</v>
      </c>
      <c r="D94" s="36">
        <v>0</v>
      </c>
      <c r="E94" s="36">
        <f t="shared" si="66"/>
        <v>0</v>
      </c>
      <c r="F94" s="36">
        <v>0</v>
      </c>
      <c r="G94" s="36">
        <f t="shared" si="67"/>
        <v>0</v>
      </c>
      <c r="H94" s="36">
        <v>268307</v>
      </c>
      <c r="I94" s="36">
        <f t="shared" si="68"/>
        <v>607.0294117647059</v>
      </c>
      <c r="J94" s="62">
        <v>1350219</v>
      </c>
      <c r="K94" s="36">
        <f t="shared" si="69"/>
        <v>3054.794117647059</v>
      </c>
      <c r="L94" s="36">
        <v>250518</v>
      </c>
      <c r="M94" s="36">
        <f t="shared" si="70"/>
        <v>566.7828054298642</v>
      </c>
      <c r="N94" s="36">
        <v>51582</v>
      </c>
      <c r="O94" s="36">
        <f t="shared" si="71"/>
        <v>116.70135746606334</v>
      </c>
      <c r="P94" s="62">
        <v>11714</v>
      </c>
      <c r="Q94" s="36">
        <f t="shared" si="72"/>
        <v>26.502262443438916</v>
      </c>
      <c r="R94" s="36">
        <v>1114</v>
      </c>
      <c r="S94" s="36">
        <f t="shared" si="73"/>
        <v>2.520361990950226</v>
      </c>
      <c r="T94" s="36">
        <v>0</v>
      </c>
      <c r="U94" s="36">
        <f t="shared" si="74"/>
        <v>0</v>
      </c>
      <c r="V94" s="62">
        <v>17083</v>
      </c>
      <c r="W94" s="36">
        <f t="shared" si="75"/>
        <v>38.64932126696833</v>
      </c>
      <c r="X94" s="36">
        <v>1626</v>
      </c>
      <c r="Y94" s="36">
        <f t="shared" si="76"/>
        <v>3.678733031674208</v>
      </c>
      <c r="Z94" s="36">
        <v>0</v>
      </c>
      <c r="AA94" s="36">
        <f t="shared" si="77"/>
        <v>0</v>
      </c>
      <c r="AB94" s="62">
        <v>246962</v>
      </c>
      <c r="AC94" s="36">
        <f t="shared" si="78"/>
        <v>558.737556561086</v>
      </c>
      <c r="AD94" s="36">
        <v>0</v>
      </c>
      <c r="AE94" s="36">
        <f t="shared" si="79"/>
        <v>0</v>
      </c>
      <c r="AF94" s="36">
        <v>0</v>
      </c>
      <c r="AG94" s="36">
        <f t="shared" si="80"/>
        <v>0</v>
      </c>
      <c r="AH94" s="62">
        <v>0</v>
      </c>
      <c r="AI94" s="36">
        <f t="shared" si="81"/>
        <v>0</v>
      </c>
      <c r="AJ94" s="36">
        <v>0</v>
      </c>
      <c r="AK94" s="36">
        <f t="shared" si="82"/>
        <v>0</v>
      </c>
      <c r="AL94" s="37">
        <f t="shared" si="83"/>
        <v>2199125</v>
      </c>
      <c r="AM94" s="36">
        <f t="shared" si="84"/>
        <v>4975.39592760181</v>
      </c>
    </row>
    <row r="95" spans="1:39" s="32" customFormat="1" ht="12" customHeight="1">
      <c r="A95" s="18">
        <v>377003</v>
      </c>
      <c r="B95" s="45" t="s">
        <v>138</v>
      </c>
      <c r="C95" s="51">
        <v>464</v>
      </c>
      <c r="D95" s="33">
        <v>0</v>
      </c>
      <c r="E95" s="33">
        <f t="shared" si="66"/>
        <v>0</v>
      </c>
      <c r="F95" s="33">
        <v>0</v>
      </c>
      <c r="G95" s="33">
        <f t="shared" si="67"/>
        <v>0</v>
      </c>
      <c r="H95" s="33">
        <v>247160</v>
      </c>
      <c r="I95" s="33">
        <f t="shared" si="68"/>
        <v>532.6724137931035</v>
      </c>
      <c r="J95" s="63">
        <v>1222123</v>
      </c>
      <c r="K95" s="33">
        <f t="shared" si="69"/>
        <v>2633.885775862069</v>
      </c>
      <c r="L95" s="33">
        <v>215544</v>
      </c>
      <c r="M95" s="33">
        <f t="shared" si="70"/>
        <v>464.5344827586207</v>
      </c>
      <c r="N95" s="33">
        <v>42664</v>
      </c>
      <c r="O95" s="33">
        <f t="shared" si="71"/>
        <v>91.94827586206897</v>
      </c>
      <c r="P95" s="63">
        <v>27826</v>
      </c>
      <c r="Q95" s="33">
        <f t="shared" si="72"/>
        <v>59.9698275862069</v>
      </c>
      <c r="R95" s="33">
        <v>0</v>
      </c>
      <c r="S95" s="33">
        <f t="shared" si="73"/>
        <v>0</v>
      </c>
      <c r="T95" s="33">
        <v>0</v>
      </c>
      <c r="U95" s="33">
        <f t="shared" si="74"/>
        <v>0</v>
      </c>
      <c r="V95" s="63">
        <v>24070</v>
      </c>
      <c r="W95" s="33">
        <f t="shared" si="75"/>
        <v>51.875</v>
      </c>
      <c r="X95" s="33">
        <v>1334</v>
      </c>
      <c r="Y95" s="33">
        <f t="shared" si="76"/>
        <v>2.875</v>
      </c>
      <c r="Z95" s="33">
        <v>0</v>
      </c>
      <c r="AA95" s="33">
        <f t="shared" si="77"/>
        <v>0</v>
      </c>
      <c r="AB95" s="63">
        <v>170888</v>
      </c>
      <c r="AC95" s="33">
        <f t="shared" si="78"/>
        <v>368.2931034482759</v>
      </c>
      <c r="AD95" s="33">
        <v>0</v>
      </c>
      <c r="AE95" s="33">
        <f t="shared" si="79"/>
        <v>0</v>
      </c>
      <c r="AF95" s="33">
        <v>0</v>
      </c>
      <c r="AG95" s="33">
        <f t="shared" si="80"/>
        <v>0</v>
      </c>
      <c r="AH95" s="63">
        <v>0</v>
      </c>
      <c r="AI95" s="33">
        <f t="shared" si="81"/>
        <v>0</v>
      </c>
      <c r="AJ95" s="33">
        <v>0</v>
      </c>
      <c r="AK95" s="33">
        <f t="shared" si="82"/>
        <v>0</v>
      </c>
      <c r="AL95" s="34">
        <f t="shared" si="83"/>
        <v>1951609</v>
      </c>
      <c r="AM95" s="33">
        <f t="shared" si="84"/>
        <v>4206.053879310345</v>
      </c>
    </row>
    <row r="96" spans="1:39" s="32" customFormat="1" ht="12" customHeight="1">
      <c r="A96" s="43">
        <v>378001</v>
      </c>
      <c r="B96" s="44" t="s">
        <v>139</v>
      </c>
      <c r="C96" s="52">
        <v>182</v>
      </c>
      <c r="D96" s="30">
        <v>0</v>
      </c>
      <c r="E96" s="30">
        <f t="shared" si="66"/>
        <v>0</v>
      </c>
      <c r="F96" s="30">
        <v>0</v>
      </c>
      <c r="G96" s="30">
        <f t="shared" si="67"/>
        <v>0</v>
      </c>
      <c r="H96" s="30">
        <v>166847</v>
      </c>
      <c r="I96" s="30">
        <f t="shared" si="68"/>
        <v>916.7417582417582</v>
      </c>
      <c r="J96" s="65">
        <v>781547</v>
      </c>
      <c r="K96" s="30">
        <f t="shared" si="69"/>
        <v>4294.214285714285</v>
      </c>
      <c r="L96" s="30">
        <v>59313</v>
      </c>
      <c r="M96" s="30">
        <f t="shared" si="70"/>
        <v>325.8956043956044</v>
      </c>
      <c r="N96" s="30">
        <v>1648</v>
      </c>
      <c r="O96" s="30">
        <f t="shared" si="71"/>
        <v>9.054945054945055</v>
      </c>
      <c r="P96" s="65">
        <v>13130</v>
      </c>
      <c r="Q96" s="30">
        <f t="shared" si="72"/>
        <v>72.14285714285714</v>
      </c>
      <c r="R96" s="30">
        <v>43460</v>
      </c>
      <c r="S96" s="30">
        <f t="shared" si="73"/>
        <v>238.7912087912088</v>
      </c>
      <c r="T96" s="30">
        <v>0</v>
      </c>
      <c r="U96" s="30">
        <f t="shared" si="74"/>
        <v>0</v>
      </c>
      <c r="V96" s="65">
        <v>0</v>
      </c>
      <c r="W96" s="30">
        <f t="shared" si="75"/>
        <v>0</v>
      </c>
      <c r="X96" s="30">
        <v>54538</v>
      </c>
      <c r="Y96" s="30">
        <f t="shared" si="76"/>
        <v>299.65934065934067</v>
      </c>
      <c r="Z96" s="30">
        <v>0</v>
      </c>
      <c r="AA96" s="30">
        <f t="shared" si="77"/>
        <v>0</v>
      </c>
      <c r="AB96" s="65">
        <v>39005</v>
      </c>
      <c r="AC96" s="30">
        <f t="shared" si="78"/>
        <v>214.3131868131868</v>
      </c>
      <c r="AD96" s="30">
        <v>0</v>
      </c>
      <c r="AE96" s="30">
        <f t="shared" si="79"/>
        <v>0</v>
      </c>
      <c r="AF96" s="30">
        <v>0</v>
      </c>
      <c r="AG96" s="30">
        <f t="shared" si="80"/>
        <v>0</v>
      </c>
      <c r="AH96" s="65">
        <v>0</v>
      </c>
      <c r="AI96" s="30">
        <f t="shared" si="81"/>
        <v>0</v>
      </c>
      <c r="AJ96" s="30">
        <v>0</v>
      </c>
      <c r="AK96" s="30">
        <f t="shared" si="82"/>
        <v>0</v>
      </c>
      <c r="AL96" s="31">
        <f t="shared" si="83"/>
        <v>1159488</v>
      </c>
      <c r="AM96" s="30">
        <f t="shared" si="84"/>
        <v>6370.813186813187</v>
      </c>
    </row>
    <row r="97" spans="1:39" s="32" customFormat="1" ht="12" customHeight="1">
      <c r="A97" s="17">
        <v>378002</v>
      </c>
      <c r="B97" s="35" t="s">
        <v>140</v>
      </c>
      <c r="C97" s="52">
        <v>198</v>
      </c>
      <c r="D97" s="36">
        <v>0</v>
      </c>
      <c r="E97" s="36">
        <f t="shared" si="66"/>
        <v>0</v>
      </c>
      <c r="F97" s="36">
        <v>0</v>
      </c>
      <c r="G97" s="36">
        <f t="shared" si="67"/>
        <v>0</v>
      </c>
      <c r="H97" s="36">
        <v>166847</v>
      </c>
      <c r="I97" s="36">
        <f t="shared" si="68"/>
        <v>842.6616161616162</v>
      </c>
      <c r="J97" s="62">
        <v>722501</v>
      </c>
      <c r="K97" s="36">
        <f t="shared" si="69"/>
        <v>3648.9949494949497</v>
      </c>
      <c r="L97" s="36">
        <v>59313</v>
      </c>
      <c r="M97" s="36">
        <f t="shared" si="70"/>
        <v>299.56060606060606</v>
      </c>
      <c r="N97" s="36">
        <v>1648</v>
      </c>
      <c r="O97" s="36">
        <f t="shared" si="71"/>
        <v>8.323232323232324</v>
      </c>
      <c r="P97" s="62">
        <v>13130</v>
      </c>
      <c r="Q97" s="36">
        <f t="shared" si="72"/>
        <v>66.31313131313131</v>
      </c>
      <c r="R97" s="36">
        <v>43460</v>
      </c>
      <c r="S97" s="36">
        <f t="shared" si="73"/>
        <v>219.4949494949495</v>
      </c>
      <c r="T97" s="36">
        <v>0</v>
      </c>
      <c r="U97" s="36">
        <f t="shared" si="74"/>
        <v>0</v>
      </c>
      <c r="V97" s="62">
        <v>0</v>
      </c>
      <c r="W97" s="36">
        <f t="shared" si="75"/>
        <v>0</v>
      </c>
      <c r="X97" s="36">
        <v>182686</v>
      </c>
      <c r="Y97" s="36">
        <f t="shared" si="76"/>
        <v>922.6565656565657</v>
      </c>
      <c r="Z97" s="36">
        <v>0</v>
      </c>
      <c r="AA97" s="36">
        <f t="shared" si="77"/>
        <v>0</v>
      </c>
      <c r="AB97" s="62">
        <v>39005</v>
      </c>
      <c r="AC97" s="36">
        <f t="shared" si="78"/>
        <v>196.9949494949495</v>
      </c>
      <c r="AD97" s="36">
        <v>0</v>
      </c>
      <c r="AE97" s="36">
        <f t="shared" si="79"/>
        <v>0</v>
      </c>
      <c r="AF97" s="36">
        <v>0</v>
      </c>
      <c r="AG97" s="36">
        <f t="shared" si="80"/>
        <v>0</v>
      </c>
      <c r="AH97" s="62">
        <v>0</v>
      </c>
      <c r="AI97" s="36">
        <f t="shared" si="81"/>
        <v>0</v>
      </c>
      <c r="AJ97" s="36">
        <v>0</v>
      </c>
      <c r="AK97" s="36">
        <f t="shared" si="82"/>
        <v>0</v>
      </c>
      <c r="AL97" s="37">
        <f t="shared" si="83"/>
        <v>1228590</v>
      </c>
      <c r="AM97" s="36">
        <f t="shared" si="84"/>
        <v>6205</v>
      </c>
    </row>
    <row r="98" spans="1:39" s="32" customFormat="1" ht="12" customHeight="1">
      <c r="A98" s="17">
        <v>379001</v>
      </c>
      <c r="B98" s="35" t="s">
        <v>141</v>
      </c>
      <c r="C98" s="52">
        <v>92</v>
      </c>
      <c r="D98" s="36">
        <v>0</v>
      </c>
      <c r="E98" s="36">
        <f t="shared" si="66"/>
        <v>0</v>
      </c>
      <c r="F98" s="36">
        <v>0</v>
      </c>
      <c r="G98" s="36">
        <f t="shared" si="67"/>
        <v>0</v>
      </c>
      <c r="H98" s="36">
        <v>172278</v>
      </c>
      <c r="I98" s="36">
        <f t="shared" si="68"/>
        <v>1872.5869565217392</v>
      </c>
      <c r="J98" s="62">
        <v>319321</v>
      </c>
      <c r="K98" s="36">
        <f t="shared" si="69"/>
        <v>3470.8804347826085</v>
      </c>
      <c r="L98" s="36">
        <v>40064</v>
      </c>
      <c r="M98" s="36">
        <f t="shared" si="70"/>
        <v>435.4782608695652</v>
      </c>
      <c r="N98" s="36">
        <v>27354</v>
      </c>
      <c r="O98" s="36">
        <f t="shared" si="71"/>
        <v>297.32608695652175</v>
      </c>
      <c r="P98" s="62">
        <v>79548</v>
      </c>
      <c r="Q98" s="36">
        <f t="shared" si="72"/>
        <v>864.6521739130435</v>
      </c>
      <c r="R98" s="36">
        <v>0</v>
      </c>
      <c r="S98" s="36">
        <f t="shared" si="73"/>
        <v>0</v>
      </c>
      <c r="T98" s="36">
        <v>0</v>
      </c>
      <c r="U98" s="36">
        <f t="shared" si="74"/>
        <v>0</v>
      </c>
      <c r="V98" s="62">
        <v>0</v>
      </c>
      <c r="W98" s="36">
        <f t="shared" si="75"/>
        <v>0</v>
      </c>
      <c r="X98" s="36">
        <v>0</v>
      </c>
      <c r="Y98" s="36">
        <f t="shared" si="76"/>
        <v>0</v>
      </c>
      <c r="Z98" s="36">
        <v>0</v>
      </c>
      <c r="AA98" s="36">
        <f t="shared" si="77"/>
        <v>0</v>
      </c>
      <c r="AB98" s="62">
        <v>0</v>
      </c>
      <c r="AC98" s="36">
        <f t="shared" si="78"/>
        <v>0</v>
      </c>
      <c r="AD98" s="36">
        <v>0</v>
      </c>
      <c r="AE98" s="36">
        <f t="shared" si="79"/>
        <v>0</v>
      </c>
      <c r="AF98" s="36">
        <v>0</v>
      </c>
      <c r="AG98" s="36">
        <f t="shared" si="80"/>
        <v>0</v>
      </c>
      <c r="AH98" s="62">
        <v>0</v>
      </c>
      <c r="AI98" s="36">
        <f t="shared" si="81"/>
        <v>0</v>
      </c>
      <c r="AJ98" s="36">
        <v>0</v>
      </c>
      <c r="AK98" s="36">
        <f t="shared" si="82"/>
        <v>0</v>
      </c>
      <c r="AL98" s="37">
        <f t="shared" si="83"/>
        <v>638565</v>
      </c>
      <c r="AM98" s="36">
        <f t="shared" si="84"/>
        <v>6940.923913043478</v>
      </c>
    </row>
    <row r="99" spans="1:39" s="32" customFormat="1" ht="12" customHeight="1">
      <c r="A99" s="17">
        <v>380001</v>
      </c>
      <c r="B99" s="35" t="s">
        <v>142</v>
      </c>
      <c r="C99" s="52">
        <v>218</v>
      </c>
      <c r="D99" s="36">
        <v>0</v>
      </c>
      <c r="E99" s="36">
        <f t="shared" si="66"/>
        <v>0</v>
      </c>
      <c r="F99" s="36">
        <v>0</v>
      </c>
      <c r="G99" s="36">
        <f t="shared" si="67"/>
        <v>0</v>
      </c>
      <c r="H99" s="36">
        <v>207049</v>
      </c>
      <c r="I99" s="36">
        <f t="shared" si="68"/>
        <v>949.7660550458716</v>
      </c>
      <c r="J99" s="62">
        <v>809665</v>
      </c>
      <c r="K99" s="36">
        <f t="shared" si="69"/>
        <v>3714.059633027523</v>
      </c>
      <c r="L99" s="36">
        <v>80211</v>
      </c>
      <c r="M99" s="36">
        <f t="shared" si="70"/>
        <v>367.9403669724771</v>
      </c>
      <c r="N99" s="36">
        <v>0</v>
      </c>
      <c r="O99" s="36">
        <f t="shared" si="71"/>
        <v>0</v>
      </c>
      <c r="P99" s="62">
        <v>46824</v>
      </c>
      <c r="Q99" s="36">
        <f t="shared" si="72"/>
        <v>214.78899082568807</v>
      </c>
      <c r="R99" s="36">
        <v>2575</v>
      </c>
      <c r="S99" s="36">
        <f t="shared" si="73"/>
        <v>11.811926605504587</v>
      </c>
      <c r="T99" s="36">
        <v>0</v>
      </c>
      <c r="U99" s="36">
        <f t="shared" si="74"/>
        <v>0</v>
      </c>
      <c r="V99" s="62">
        <v>83196</v>
      </c>
      <c r="W99" s="36">
        <f t="shared" si="75"/>
        <v>381.6330275229358</v>
      </c>
      <c r="X99" s="36">
        <v>0</v>
      </c>
      <c r="Y99" s="36">
        <f t="shared" si="76"/>
        <v>0</v>
      </c>
      <c r="Z99" s="36">
        <v>0</v>
      </c>
      <c r="AA99" s="36">
        <f t="shared" si="77"/>
        <v>0</v>
      </c>
      <c r="AB99" s="62">
        <v>9090</v>
      </c>
      <c r="AC99" s="36">
        <f t="shared" si="78"/>
        <v>41.69724770642202</v>
      </c>
      <c r="AD99" s="36">
        <v>0</v>
      </c>
      <c r="AE99" s="36">
        <f t="shared" si="79"/>
        <v>0</v>
      </c>
      <c r="AF99" s="36">
        <v>0</v>
      </c>
      <c r="AG99" s="36">
        <f t="shared" si="80"/>
        <v>0</v>
      </c>
      <c r="AH99" s="62">
        <v>0</v>
      </c>
      <c r="AI99" s="36">
        <f t="shared" si="81"/>
        <v>0</v>
      </c>
      <c r="AJ99" s="36">
        <v>0</v>
      </c>
      <c r="AK99" s="36">
        <f t="shared" si="82"/>
        <v>0</v>
      </c>
      <c r="AL99" s="37">
        <f t="shared" si="83"/>
        <v>1238610</v>
      </c>
      <c r="AM99" s="36">
        <f t="shared" si="84"/>
        <v>5681.697247706422</v>
      </c>
    </row>
    <row r="100" spans="1:39" s="32" customFormat="1" ht="12" customHeight="1">
      <c r="A100" s="18">
        <v>381001</v>
      </c>
      <c r="B100" s="45" t="s">
        <v>143</v>
      </c>
      <c r="C100" s="51">
        <v>116</v>
      </c>
      <c r="D100" s="33">
        <v>0</v>
      </c>
      <c r="E100" s="33">
        <f t="shared" si="66"/>
        <v>0</v>
      </c>
      <c r="F100" s="33">
        <v>0</v>
      </c>
      <c r="G100" s="33">
        <f t="shared" si="67"/>
        <v>0</v>
      </c>
      <c r="H100" s="33">
        <v>239188</v>
      </c>
      <c r="I100" s="33">
        <f t="shared" si="68"/>
        <v>2061.9655172413795</v>
      </c>
      <c r="J100" s="63">
        <v>403484</v>
      </c>
      <c r="K100" s="33">
        <f t="shared" si="69"/>
        <v>3478.310344827586</v>
      </c>
      <c r="L100" s="33">
        <v>0</v>
      </c>
      <c r="M100" s="33">
        <f t="shared" si="70"/>
        <v>0</v>
      </c>
      <c r="N100" s="33">
        <v>33643</v>
      </c>
      <c r="O100" s="33">
        <f t="shared" si="71"/>
        <v>290.0258620689655</v>
      </c>
      <c r="P100" s="63">
        <v>0</v>
      </c>
      <c r="Q100" s="33">
        <f t="shared" si="72"/>
        <v>0</v>
      </c>
      <c r="R100" s="33">
        <v>0</v>
      </c>
      <c r="S100" s="33">
        <f t="shared" si="73"/>
        <v>0</v>
      </c>
      <c r="T100" s="33">
        <v>0</v>
      </c>
      <c r="U100" s="33">
        <f t="shared" si="74"/>
        <v>0</v>
      </c>
      <c r="V100" s="63">
        <v>10162</v>
      </c>
      <c r="W100" s="33">
        <f t="shared" si="75"/>
        <v>87.60344827586206</v>
      </c>
      <c r="X100" s="33">
        <v>0</v>
      </c>
      <c r="Y100" s="33">
        <f t="shared" si="76"/>
        <v>0</v>
      </c>
      <c r="Z100" s="33">
        <v>0</v>
      </c>
      <c r="AA100" s="33">
        <f t="shared" si="77"/>
        <v>0</v>
      </c>
      <c r="AB100" s="63">
        <v>0</v>
      </c>
      <c r="AC100" s="33">
        <f t="shared" si="78"/>
        <v>0</v>
      </c>
      <c r="AD100" s="33">
        <v>0</v>
      </c>
      <c r="AE100" s="33">
        <f t="shared" si="79"/>
        <v>0</v>
      </c>
      <c r="AF100" s="33">
        <v>0</v>
      </c>
      <c r="AG100" s="33">
        <f t="shared" si="80"/>
        <v>0</v>
      </c>
      <c r="AH100" s="63">
        <v>0</v>
      </c>
      <c r="AI100" s="33">
        <f t="shared" si="81"/>
        <v>0</v>
      </c>
      <c r="AJ100" s="33">
        <v>0</v>
      </c>
      <c r="AK100" s="33">
        <f t="shared" si="82"/>
        <v>0</v>
      </c>
      <c r="AL100" s="34">
        <f t="shared" si="83"/>
        <v>686477</v>
      </c>
      <c r="AM100" s="33">
        <f t="shared" si="84"/>
        <v>5917.9051724137935</v>
      </c>
    </row>
    <row r="101" spans="1:39" s="32" customFormat="1" ht="12" customHeight="1">
      <c r="A101" s="43">
        <v>382001</v>
      </c>
      <c r="B101" s="44" t="s">
        <v>144</v>
      </c>
      <c r="C101" s="52">
        <v>83</v>
      </c>
      <c r="D101" s="30">
        <v>0</v>
      </c>
      <c r="E101" s="30">
        <f t="shared" si="66"/>
        <v>0</v>
      </c>
      <c r="F101" s="30">
        <v>0</v>
      </c>
      <c r="G101" s="30">
        <f t="shared" si="67"/>
        <v>0</v>
      </c>
      <c r="H101" s="30">
        <v>234701</v>
      </c>
      <c r="I101" s="30">
        <f t="shared" si="68"/>
        <v>2827.722891566265</v>
      </c>
      <c r="J101" s="65">
        <v>372161</v>
      </c>
      <c r="K101" s="30">
        <f t="shared" si="69"/>
        <v>4483.8674698795185</v>
      </c>
      <c r="L101" s="30">
        <v>0</v>
      </c>
      <c r="M101" s="30">
        <f t="shared" si="70"/>
        <v>0</v>
      </c>
      <c r="N101" s="30">
        <v>38567</v>
      </c>
      <c r="O101" s="30">
        <f t="shared" si="71"/>
        <v>464.66265060240966</v>
      </c>
      <c r="P101" s="65">
        <v>0</v>
      </c>
      <c r="Q101" s="30">
        <f t="shared" si="72"/>
        <v>0</v>
      </c>
      <c r="R101" s="30">
        <v>0</v>
      </c>
      <c r="S101" s="30">
        <f t="shared" si="73"/>
        <v>0</v>
      </c>
      <c r="T101" s="30">
        <v>0</v>
      </c>
      <c r="U101" s="30">
        <f t="shared" si="74"/>
        <v>0</v>
      </c>
      <c r="V101" s="65">
        <v>0</v>
      </c>
      <c r="W101" s="30">
        <f t="shared" si="75"/>
        <v>0</v>
      </c>
      <c r="X101" s="30">
        <v>0</v>
      </c>
      <c r="Y101" s="30">
        <f t="shared" si="76"/>
        <v>0</v>
      </c>
      <c r="Z101" s="30">
        <v>0</v>
      </c>
      <c r="AA101" s="30">
        <f t="shared" si="77"/>
        <v>0</v>
      </c>
      <c r="AB101" s="65">
        <v>0</v>
      </c>
      <c r="AC101" s="30">
        <f t="shared" si="78"/>
        <v>0</v>
      </c>
      <c r="AD101" s="30">
        <v>0</v>
      </c>
      <c r="AE101" s="30">
        <f t="shared" si="79"/>
        <v>0</v>
      </c>
      <c r="AF101" s="30">
        <v>0</v>
      </c>
      <c r="AG101" s="30">
        <f t="shared" si="80"/>
        <v>0</v>
      </c>
      <c r="AH101" s="65">
        <v>0</v>
      </c>
      <c r="AI101" s="30">
        <f t="shared" si="81"/>
        <v>0</v>
      </c>
      <c r="AJ101" s="30">
        <v>0</v>
      </c>
      <c r="AK101" s="30">
        <f t="shared" si="82"/>
        <v>0</v>
      </c>
      <c r="AL101" s="31">
        <f t="shared" si="83"/>
        <v>645429</v>
      </c>
      <c r="AM101" s="30">
        <f t="shared" si="84"/>
        <v>7776.253012048192</v>
      </c>
    </row>
    <row r="102" spans="1:39" s="32" customFormat="1" ht="12" customHeight="1">
      <c r="A102" s="17">
        <v>383001</v>
      </c>
      <c r="B102" s="35" t="s">
        <v>145</v>
      </c>
      <c r="C102" s="52">
        <v>108</v>
      </c>
      <c r="D102" s="36">
        <v>0</v>
      </c>
      <c r="E102" s="36">
        <f t="shared" si="66"/>
        <v>0</v>
      </c>
      <c r="F102" s="36">
        <v>0</v>
      </c>
      <c r="G102" s="36">
        <f t="shared" si="67"/>
        <v>0</v>
      </c>
      <c r="H102" s="36">
        <v>299891</v>
      </c>
      <c r="I102" s="36">
        <f t="shared" si="68"/>
        <v>2776.7685185185187</v>
      </c>
      <c r="J102" s="62">
        <v>379500</v>
      </c>
      <c r="K102" s="36">
        <f t="shared" si="69"/>
        <v>3513.8888888888887</v>
      </c>
      <c r="L102" s="36">
        <v>0</v>
      </c>
      <c r="M102" s="36">
        <f t="shared" si="70"/>
        <v>0</v>
      </c>
      <c r="N102" s="36">
        <v>39650</v>
      </c>
      <c r="O102" s="36">
        <f t="shared" si="71"/>
        <v>367.1296296296296</v>
      </c>
      <c r="P102" s="62">
        <v>6244</v>
      </c>
      <c r="Q102" s="36">
        <f t="shared" si="72"/>
        <v>57.81481481481482</v>
      </c>
      <c r="R102" s="36">
        <v>0</v>
      </c>
      <c r="S102" s="36">
        <f t="shared" si="73"/>
        <v>0</v>
      </c>
      <c r="T102" s="36">
        <v>0</v>
      </c>
      <c r="U102" s="36">
        <f t="shared" si="74"/>
        <v>0</v>
      </c>
      <c r="V102" s="62">
        <v>10162</v>
      </c>
      <c r="W102" s="36">
        <f t="shared" si="75"/>
        <v>94.0925925925926</v>
      </c>
      <c r="X102" s="36">
        <v>0</v>
      </c>
      <c r="Y102" s="36">
        <f t="shared" si="76"/>
        <v>0</v>
      </c>
      <c r="Z102" s="36">
        <v>0</v>
      </c>
      <c r="AA102" s="36">
        <f t="shared" si="77"/>
        <v>0</v>
      </c>
      <c r="AB102" s="62">
        <v>5000</v>
      </c>
      <c r="AC102" s="36">
        <f t="shared" si="78"/>
        <v>46.2962962962963</v>
      </c>
      <c r="AD102" s="36">
        <v>0</v>
      </c>
      <c r="AE102" s="36">
        <f t="shared" si="79"/>
        <v>0</v>
      </c>
      <c r="AF102" s="36">
        <v>0</v>
      </c>
      <c r="AG102" s="36">
        <f t="shared" si="80"/>
        <v>0</v>
      </c>
      <c r="AH102" s="62">
        <v>0</v>
      </c>
      <c r="AI102" s="36">
        <f t="shared" si="81"/>
        <v>0</v>
      </c>
      <c r="AJ102" s="36">
        <v>0</v>
      </c>
      <c r="AK102" s="36">
        <f t="shared" si="82"/>
        <v>0</v>
      </c>
      <c r="AL102" s="37">
        <f t="shared" si="83"/>
        <v>740447</v>
      </c>
      <c r="AM102" s="36">
        <f t="shared" si="84"/>
        <v>6855.990740740741</v>
      </c>
    </row>
    <row r="103" spans="1:39" s="32" customFormat="1" ht="12" customHeight="1">
      <c r="A103" s="17">
        <v>384001</v>
      </c>
      <c r="B103" s="35" t="s">
        <v>146</v>
      </c>
      <c r="C103" s="52">
        <v>196</v>
      </c>
      <c r="D103" s="36">
        <v>0</v>
      </c>
      <c r="E103" s="36">
        <f t="shared" si="66"/>
        <v>0</v>
      </c>
      <c r="F103" s="36">
        <v>0</v>
      </c>
      <c r="G103" s="36">
        <f t="shared" si="67"/>
        <v>0</v>
      </c>
      <c r="H103" s="36">
        <v>387106</v>
      </c>
      <c r="I103" s="36">
        <f t="shared" si="68"/>
        <v>1975.030612244898</v>
      </c>
      <c r="J103" s="62">
        <v>635673</v>
      </c>
      <c r="K103" s="36">
        <f t="shared" si="69"/>
        <v>3243.2295918367345</v>
      </c>
      <c r="L103" s="36">
        <v>87600</v>
      </c>
      <c r="M103" s="36">
        <f t="shared" si="70"/>
        <v>446.9387755102041</v>
      </c>
      <c r="N103" s="36">
        <v>68417</v>
      </c>
      <c r="O103" s="36">
        <f t="shared" si="71"/>
        <v>349.06632653061223</v>
      </c>
      <c r="P103" s="62">
        <v>0</v>
      </c>
      <c r="Q103" s="36">
        <f t="shared" si="72"/>
        <v>0</v>
      </c>
      <c r="R103" s="36">
        <v>0</v>
      </c>
      <c r="S103" s="36">
        <f t="shared" si="73"/>
        <v>0</v>
      </c>
      <c r="T103" s="36">
        <v>0</v>
      </c>
      <c r="U103" s="36">
        <f t="shared" si="74"/>
        <v>0</v>
      </c>
      <c r="V103" s="62">
        <v>0</v>
      </c>
      <c r="W103" s="36">
        <f t="shared" si="75"/>
        <v>0</v>
      </c>
      <c r="X103" s="36">
        <v>0</v>
      </c>
      <c r="Y103" s="36">
        <f t="shared" si="76"/>
        <v>0</v>
      </c>
      <c r="Z103" s="36">
        <v>0</v>
      </c>
      <c r="AA103" s="36">
        <f t="shared" si="77"/>
        <v>0</v>
      </c>
      <c r="AB103" s="62">
        <v>21138</v>
      </c>
      <c r="AC103" s="36">
        <f t="shared" si="78"/>
        <v>107.84693877551021</v>
      </c>
      <c r="AD103" s="36">
        <v>0</v>
      </c>
      <c r="AE103" s="36">
        <f t="shared" si="79"/>
        <v>0</v>
      </c>
      <c r="AF103" s="36">
        <v>0</v>
      </c>
      <c r="AG103" s="36">
        <f t="shared" si="80"/>
        <v>0</v>
      </c>
      <c r="AH103" s="62">
        <v>0</v>
      </c>
      <c r="AI103" s="36">
        <f t="shared" si="81"/>
        <v>0</v>
      </c>
      <c r="AJ103" s="36">
        <v>0</v>
      </c>
      <c r="AK103" s="36">
        <f t="shared" si="82"/>
        <v>0</v>
      </c>
      <c r="AL103" s="37">
        <f t="shared" si="83"/>
        <v>1199934</v>
      </c>
      <c r="AM103" s="36">
        <f t="shared" si="84"/>
        <v>6122.1122448979595</v>
      </c>
    </row>
    <row r="104" spans="1:39" s="32" customFormat="1" ht="12" customHeight="1">
      <c r="A104" s="17">
        <v>385001</v>
      </c>
      <c r="B104" s="35" t="s">
        <v>125</v>
      </c>
      <c r="C104" s="52">
        <v>154</v>
      </c>
      <c r="D104" s="36">
        <v>0</v>
      </c>
      <c r="E104" s="36">
        <f t="shared" si="49"/>
        <v>0</v>
      </c>
      <c r="F104" s="36">
        <v>0</v>
      </c>
      <c r="G104" s="36">
        <f>F104/$C104</f>
        <v>0</v>
      </c>
      <c r="H104" s="36">
        <v>301523</v>
      </c>
      <c r="I104" s="36">
        <f t="shared" si="51"/>
        <v>1957.9415584415585</v>
      </c>
      <c r="J104" s="62">
        <v>607411</v>
      </c>
      <c r="K104" s="36">
        <f t="shared" si="52"/>
        <v>3944.2272727272725</v>
      </c>
      <c r="L104" s="36">
        <v>44583</v>
      </c>
      <c r="M104" s="36">
        <f t="shared" si="65"/>
        <v>289.5</v>
      </c>
      <c r="N104" s="36">
        <v>38092</v>
      </c>
      <c r="O104" s="36">
        <f t="shared" si="53"/>
        <v>247.35064935064935</v>
      </c>
      <c r="P104" s="62">
        <v>24308</v>
      </c>
      <c r="Q104" s="36">
        <f t="shared" si="54"/>
        <v>157.84415584415584</v>
      </c>
      <c r="R104" s="36">
        <v>0</v>
      </c>
      <c r="S104" s="36">
        <f t="shared" si="55"/>
        <v>0</v>
      </c>
      <c r="T104" s="36">
        <v>0</v>
      </c>
      <c r="U104" s="36">
        <f t="shared" si="56"/>
        <v>0</v>
      </c>
      <c r="V104" s="62">
        <v>39313</v>
      </c>
      <c r="W104" s="36">
        <f t="shared" si="40"/>
        <v>255.2792207792208</v>
      </c>
      <c r="X104" s="36">
        <v>127833</v>
      </c>
      <c r="Y104" s="36">
        <f t="shared" si="57"/>
        <v>830.0844155844156</v>
      </c>
      <c r="Z104" s="36">
        <v>0</v>
      </c>
      <c r="AA104" s="36">
        <f t="shared" si="58"/>
        <v>0</v>
      </c>
      <c r="AB104" s="62">
        <v>18977</v>
      </c>
      <c r="AC104" s="36">
        <f t="shared" si="59"/>
        <v>123.22727272727273</v>
      </c>
      <c r="AD104" s="36">
        <v>0</v>
      </c>
      <c r="AE104" s="36">
        <f t="shared" si="60"/>
        <v>0</v>
      </c>
      <c r="AF104" s="36">
        <v>0</v>
      </c>
      <c r="AG104" s="36">
        <f t="shared" si="61"/>
        <v>0</v>
      </c>
      <c r="AH104" s="62">
        <v>0</v>
      </c>
      <c r="AI104" s="36">
        <f t="shared" si="62"/>
        <v>0</v>
      </c>
      <c r="AJ104" s="36">
        <v>0</v>
      </c>
      <c r="AK104" s="36">
        <f t="shared" si="63"/>
        <v>0</v>
      </c>
      <c r="AL104" s="37">
        <f aca="true" t="shared" si="85" ref="AL104:AL128">D104+F104+H104+J104+L104+N104+P104+R104+T104+V104+X104+Z104+AB104+AD104+AF104+AH104+AJ104</f>
        <v>1202040</v>
      </c>
      <c r="AM104" s="36">
        <f t="shared" si="64"/>
        <v>7805.454545454545</v>
      </c>
    </row>
    <row r="105" spans="1:39" s="32" customFormat="1" ht="12.75">
      <c r="A105" s="18">
        <v>386001</v>
      </c>
      <c r="B105" s="45" t="s">
        <v>126</v>
      </c>
      <c r="C105" s="51">
        <v>335</v>
      </c>
      <c r="D105" s="33">
        <v>0</v>
      </c>
      <c r="E105" s="33">
        <f t="shared" si="49"/>
        <v>0</v>
      </c>
      <c r="F105" s="33">
        <v>0</v>
      </c>
      <c r="G105" s="33">
        <f t="shared" si="50"/>
        <v>0</v>
      </c>
      <c r="H105" s="33">
        <v>85434</v>
      </c>
      <c r="I105" s="33">
        <f t="shared" si="51"/>
        <v>255.0268656716418</v>
      </c>
      <c r="J105" s="63">
        <v>860014</v>
      </c>
      <c r="K105" s="33">
        <f t="shared" si="52"/>
        <v>2567.2059701492535</v>
      </c>
      <c r="L105" s="33">
        <v>30833</v>
      </c>
      <c r="M105" s="33">
        <f t="shared" si="65"/>
        <v>92.03880597014926</v>
      </c>
      <c r="N105" s="33">
        <v>51648</v>
      </c>
      <c r="O105" s="33">
        <f t="shared" si="53"/>
        <v>154.1731343283582</v>
      </c>
      <c r="P105" s="63">
        <v>54139</v>
      </c>
      <c r="Q105" s="33">
        <f t="shared" si="54"/>
        <v>161.6089552238806</v>
      </c>
      <c r="R105" s="33">
        <v>0</v>
      </c>
      <c r="S105" s="33">
        <f t="shared" si="55"/>
        <v>0</v>
      </c>
      <c r="T105" s="33">
        <v>0</v>
      </c>
      <c r="U105" s="33">
        <f t="shared" si="56"/>
        <v>0</v>
      </c>
      <c r="V105" s="63">
        <v>0</v>
      </c>
      <c r="W105" s="33">
        <f t="shared" si="40"/>
        <v>0</v>
      </c>
      <c r="X105" s="33">
        <v>221839</v>
      </c>
      <c r="Y105" s="33">
        <f t="shared" si="57"/>
        <v>662.2059701492537</v>
      </c>
      <c r="Z105" s="33">
        <v>0</v>
      </c>
      <c r="AA105" s="33">
        <f t="shared" si="58"/>
        <v>0</v>
      </c>
      <c r="AB105" s="63">
        <v>0</v>
      </c>
      <c r="AC105" s="33">
        <f t="shared" si="59"/>
        <v>0</v>
      </c>
      <c r="AD105" s="33">
        <v>0</v>
      </c>
      <c r="AE105" s="33">
        <f t="shared" si="60"/>
        <v>0</v>
      </c>
      <c r="AF105" s="33">
        <v>0</v>
      </c>
      <c r="AG105" s="33">
        <f t="shared" si="61"/>
        <v>0</v>
      </c>
      <c r="AH105" s="63">
        <v>0</v>
      </c>
      <c r="AI105" s="33">
        <f t="shared" si="62"/>
        <v>0</v>
      </c>
      <c r="AJ105" s="33">
        <v>0</v>
      </c>
      <c r="AK105" s="33">
        <f t="shared" si="63"/>
        <v>0</v>
      </c>
      <c r="AL105" s="34">
        <f t="shared" si="85"/>
        <v>1303907</v>
      </c>
      <c r="AM105" s="33">
        <f t="shared" si="64"/>
        <v>3892.2597014925373</v>
      </c>
    </row>
    <row r="106" spans="1:39" ht="12.75">
      <c r="A106" s="43">
        <v>387001</v>
      </c>
      <c r="B106" s="44" t="s">
        <v>127</v>
      </c>
      <c r="C106" s="52">
        <v>447</v>
      </c>
      <c r="D106" s="30">
        <v>0</v>
      </c>
      <c r="E106" s="30">
        <f t="shared" si="49"/>
        <v>0</v>
      </c>
      <c r="F106" s="30">
        <v>0</v>
      </c>
      <c r="G106" s="30">
        <f t="shared" si="50"/>
        <v>0</v>
      </c>
      <c r="H106" s="30">
        <v>554742</v>
      </c>
      <c r="I106" s="30">
        <f t="shared" si="51"/>
        <v>1241.03355704698</v>
      </c>
      <c r="J106" s="65">
        <v>1585983</v>
      </c>
      <c r="K106" s="30">
        <f t="shared" si="52"/>
        <v>3548.0604026845635</v>
      </c>
      <c r="L106" s="30">
        <v>73042</v>
      </c>
      <c r="M106" s="30">
        <f t="shared" si="65"/>
        <v>163.40492170022372</v>
      </c>
      <c r="N106" s="30">
        <v>57181</v>
      </c>
      <c r="O106" s="30">
        <f t="shared" si="53"/>
        <v>127.92170022371364</v>
      </c>
      <c r="P106" s="65">
        <v>20732</v>
      </c>
      <c r="Q106" s="30">
        <f t="shared" si="54"/>
        <v>46.380313199105146</v>
      </c>
      <c r="R106" s="30">
        <v>29877</v>
      </c>
      <c r="S106" s="30">
        <f t="shared" si="55"/>
        <v>66.83892617449665</v>
      </c>
      <c r="T106" s="30">
        <v>0</v>
      </c>
      <c r="U106" s="30">
        <f t="shared" si="56"/>
        <v>0</v>
      </c>
      <c r="V106" s="65">
        <v>48056</v>
      </c>
      <c r="W106" s="30">
        <f t="shared" si="40"/>
        <v>107.50782997762863</v>
      </c>
      <c r="X106" s="30">
        <v>135751</v>
      </c>
      <c r="Y106" s="30">
        <f t="shared" si="57"/>
        <v>303.69351230425053</v>
      </c>
      <c r="Z106" s="30">
        <v>0</v>
      </c>
      <c r="AA106" s="30">
        <f t="shared" si="58"/>
        <v>0</v>
      </c>
      <c r="AB106" s="65">
        <v>0</v>
      </c>
      <c r="AC106" s="30">
        <f t="shared" si="59"/>
        <v>0</v>
      </c>
      <c r="AD106" s="30">
        <v>0</v>
      </c>
      <c r="AE106" s="30">
        <f t="shared" si="60"/>
        <v>0</v>
      </c>
      <c r="AF106" s="30">
        <v>0</v>
      </c>
      <c r="AG106" s="30">
        <f t="shared" si="61"/>
        <v>0</v>
      </c>
      <c r="AH106" s="65">
        <v>0</v>
      </c>
      <c r="AI106" s="30">
        <f t="shared" si="62"/>
        <v>0</v>
      </c>
      <c r="AJ106" s="30">
        <v>0</v>
      </c>
      <c r="AK106" s="30">
        <f t="shared" si="63"/>
        <v>0</v>
      </c>
      <c r="AL106" s="31">
        <f t="shared" si="85"/>
        <v>2505364</v>
      </c>
      <c r="AM106" s="30">
        <f t="shared" si="64"/>
        <v>5604.841163310962</v>
      </c>
    </row>
    <row r="107" spans="1:39" ht="12.75">
      <c r="A107" s="17">
        <v>388001</v>
      </c>
      <c r="B107" s="35" t="s">
        <v>128</v>
      </c>
      <c r="C107" s="52">
        <v>392</v>
      </c>
      <c r="D107" s="36">
        <v>0</v>
      </c>
      <c r="E107" s="36">
        <f t="shared" si="49"/>
        <v>0</v>
      </c>
      <c r="F107" s="36">
        <v>0</v>
      </c>
      <c r="G107" s="36">
        <f t="shared" si="50"/>
        <v>0</v>
      </c>
      <c r="H107" s="36">
        <v>326043</v>
      </c>
      <c r="I107" s="36">
        <f t="shared" si="51"/>
        <v>831.7423469387755</v>
      </c>
      <c r="J107" s="62">
        <v>1224195</v>
      </c>
      <c r="K107" s="36">
        <f t="shared" si="52"/>
        <v>3122.9464285714284</v>
      </c>
      <c r="L107" s="36">
        <v>116446</v>
      </c>
      <c r="M107" s="36">
        <f t="shared" si="65"/>
        <v>297.0561224489796</v>
      </c>
      <c r="N107" s="36">
        <v>43465</v>
      </c>
      <c r="O107" s="36">
        <f t="shared" si="53"/>
        <v>110.88010204081633</v>
      </c>
      <c r="P107" s="62">
        <v>91520</v>
      </c>
      <c r="Q107" s="36">
        <f t="shared" si="54"/>
        <v>233.46938775510205</v>
      </c>
      <c r="R107" s="36">
        <v>90186</v>
      </c>
      <c r="S107" s="36">
        <f t="shared" si="55"/>
        <v>230.06632653061226</v>
      </c>
      <c r="T107" s="36">
        <v>0</v>
      </c>
      <c r="U107" s="36">
        <f t="shared" si="56"/>
        <v>0</v>
      </c>
      <c r="V107" s="62">
        <v>49894</v>
      </c>
      <c r="W107" s="36">
        <f t="shared" si="40"/>
        <v>127.28061224489795</v>
      </c>
      <c r="X107" s="36">
        <v>107050</v>
      </c>
      <c r="Y107" s="36">
        <f t="shared" si="57"/>
        <v>273.08673469387753</v>
      </c>
      <c r="Z107" s="36">
        <v>0</v>
      </c>
      <c r="AA107" s="36">
        <f t="shared" si="58"/>
        <v>0</v>
      </c>
      <c r="AB107" s="62">
        <v>20800</v>
      </c>
      <c r="AC107" s="36">
        <f t="shared" si="59"/>
        <v>53.06122448979592</v>
      </c>
      <c r="AD107" s="36">
        <v>0</v>
      </c>
      <c r="AE107" s="36">
        <f t="shared" si="60"/>
        <v>0</v>
      </c>
      <c r="AF107" s="36">
        <v>0</v>
      </c>
      <c r="AG107" s="36">
        <f t="shared" si="61"/>
        <v>0</v>
      </c>
      <c r="AH107" s="62">
        <v>0</v>
      </c>
      <c r="AI107" s="36">
        <f t="shared" si="62"/>
        <v>0</v>
      </c>
      <c r="AJ107" s="36">
        <v>20595</v>
      </c>
      <c r="AK107" s="36">
        <f t="shared" si="63"/>
        <v>52.53826530612245</v>
      </c>
      <c r="AL107" s="37">
        <f t="shared" si="85"/>
        <v>2090194</v>
      </c>
      <c r="AM107" s="36">
        <f t="shared" si="64"/>
        <v>5332.127551020408</v>
      </c>
    </row>
    <row r="108" spans="1:39" s="32" customFormat="1" ht="12.75">
      <c r="A108" s="17">
        <v>389001</v>
      </c>
      <c r="B108" s="35" t="s">
        <v>129</v>
      </c>
      <c r="C108" s="52">
        <v>351</v>
      </c>
      <c r="D108" s="36">
        <v>0</v>
      </c>
      <c r="E108" s="36">
        <f t="shared" si="49"/>
        <v>0</v>
      </c>
      <c r="F108" s="36">
        <v>0</v>
      </c>
      <c r="G108" s="36">
        <f t="shared" si="50"/>
        <v>0</v>
      </c>
      <c r="H108" s="36">
        <v>451820</v>
      </c>
      <c r="I108" s="36">
        <f t="shared" si="51"/>
        <v>1287.2364672364672</v>
      </c>
      <c r="J108" s="62">
        <v>1513542</v>
      </c>
      <c r="K108" s="36">
        <f t="shared" si="52"/>
        <v>4312.08547008547</v>
      </c>
      <c r="L108" s="36">
        <v>45750</v>
      </c>
      <c r="M108" s="36">
        <f t="shared" si="65"/>
        <v>130.34188034188034</v>
      </c>
      <c r="N108" s="36">
        <v>44736</v>
      </c>
      <c r="O108" s="36">
        <f t="shared" si="53"/>
        <v>127.45299145299145</v>
      </c>
      <c r="P108" s="62">
        <v>0</v>
      </c>
      <c r="Q108" s="36">
        <f t="shared" si="54"/>
        <v>0</v>
      </c>
      <c r="R108" s="36">
        <v>77234</v>
      </c>
      <c r="S108" s="36">
        <f t="shared" si="55"/>
        <v>220.03988603988603</v>
      </c>
      <c r="T108" s="36">
        <v>0</v>
      </c>
      <c r="U108" s="36">
        <f t="shared" si="56"/>
        <v>0</v>
      </c>
      <c r="V108" s="62">
        <v>35150</v>
      </c>
      <c r="W108" s="36">
        <f t="shared" si="40"/>
        <v>100.14245014245014</v>
      </c>
      <c r="X108" s="36">
        <v>0</v>
      </c>
      <c r="Y108" s="36">
        <f t="shared" si="57"/>
        <v>0</v>
      </c>
      <c r="Z108" s="36">
        <v>0</v>
      </c>
      <c r="AA108" s="36">
        <f t="shared" si="58"/>
        <v>0</v>
      </c>
      <c r="AB108" s="62">
        <v>167439</v>
      </c>
      <c r="AC108" s="36">
        <f t="shared" si="59"/>
        <v>477.03418803418805</v>
      </c>
      <c r="AD108" s="36">
        <v>0</v>
      </c>
      <c r="AE108" s="36">
        <f t="shared" si="60"/>
        <v>0</v>
      </c>
      <c r="AF108" s="36">
        <v>0</v>
      </c>
      <c r="AG108" s="36">
        <f t="shared" si="61"/>
        <v>0</v>
      </c>
      <c r="AH108" s="62">
        <v>0</v>
      </c>
      <c r="AI108" s="36">
        <f t="shared" si="62"/>
        <v>0</v>
      </c>
      <c r="AJ108" s="36">
        <v>0</v>
      </c>
      <c r="AK108" s="36">
        <f t="shared" si="63"/>
        <v>0</v>
      </c>
      <c r="AL108" s="37">
        <f t="shared" si="85"/>
        <v>2335671</v>
      </c>
      <c r="AM108" s="36">
        <f t="shared" si="64"/>
        <v>6654.333333333333</v>
      </c>
    </row>
    <row r="109" spans="1:39" s="32" customFormat="1" ht="12.75">
      <c r="A109" s="17">
        <v>390001</v>
      </c>
      <c r="B109" s="35" t="s">
        <v>107</v>
      </c>
      <c r="C109" s="52">
        <v>749</v>
      </c>
      <c r="D109" s="36">
        <v>0</v>
      </c>
      <c r="E109" s="36">
        <f t="shared" si="49"/>
        <v>0</v>
      </c>
      <c r="F109" s="36">
        <v>0</v>
      </c>
      <c r="G109" s="36">
        <f t="shared" si="50"/>
        <v>0</v>
      </c>
      <c r="H109" s="36">
        <v>455582</v>
      </c>
      <c r="I109" s="36">
        <f t="shared" si="51"/>
        <v>608.2536715620828</v>
      </c>
      <c r="J109" s="62">
        <v>2328198</v>
      </c>
      <c r="K109" s="36">
        <f t="shared" si="52"/>
        <v>3108.408544726302</v>
      </c>
      <c r="L109" s="36">
        <v>131719</v>
      </c>
      <c r="M109" s="36">
        <f t="shared" si="65"/>
        <v>175.85981308411215</v>
      </c>
      <c r="N109" s="36">
        <v>110135</v>
      </c>
      <c r="O109" s="36">
        <f t="shared" si="53"/>
        <v>147.04272363150866</v>
      </c>
      <c r="P109" s="62">
        <v>343506</v>
      </c>
      <c r="Q109" s="36">
        <f t="shared" si="54"/>
        <v>458.6194926568758</v>
      </c>
      <c r="R109" s="36">
        <v>0</v>
      </c>
      <c r="S109" s="36">
        <f t="shared" si="55"/>
        <v>0</v>
      </c>
      <c r="T109" s="36">
        <v>0</v>
      </c>
      <c r="U109" s="36">
        <f t="shared" si="56"/>
        <v>0</v>
      </c>
      <c r="V109" s="62">
        <v>111651</v>
      </c>
      <c r="W109" s="36">
        <f t="shared" si="40"/>
        <v>149.0667556742323</v>
      </c>
      <c r="X109" s="36">
        <v>50935</v>
      </c>
      <c r="Y109" s="36">
        <f t="shared" si="57"/>
        <v>68.00400534045394</v>
      </c>
      <c r="Z109" s="36">
        <v>0</v>
      </c>
      <c r="AA109" s="36">
        <f t="shared" si="58"/>
        <v>0</v>
      </c>
      <c r="AB109" s="62">
        <v>45811</v>
      </c>
      <c r="AC109" s="36">
        <f t="shared" si="59"/>
        <v>61.162883845126835</v>
      </c>
      <c r="AD109" s="36">
        <v>0</v>
      </c>
      <c r="AE109" s="36">
        <f t="shared" si="60"/>
        <v>0</v>
      </c>
      <c r="AF109" s="36">
        <v>0</v>
      </c>
      <c r="AG109" s="36">
        <f t="shared" si="61"/>
        <v>0</v>
      </c>
      <c r="AH109" s="62">
        <v>0</v>
      </c>
      <c r="AI109" s="36">
        <f t="shared" si="62"/>
        <v>0</v>
      </c>
      <c r="AJ109" s="36">
        <v>0</v>
      </c>
      <c r="AK109" s="36">
        <f t="shared" si="63"/>
        <v>0</v>
      </c>
      <c r="AL109" s="37">
        <f t="shared" si="85"/>
        <v>3577537</v>
      </c>
      <c r="AM109" s="36">
        <f t="shared" si="64"/>
        <v>4776.4178905206945</v>
      </c>
    </row>
    <row r="110" spans="1:39" s="32" customFormat="1" ht="12.75">
      <c r="A110" s="18">
        <v>391001</v>
      </c>
      <c r="B110" s="45" t="s">
        <v>108</v>
      </c>
      <c r="C110" s="51">
        <v>647</v>
      </c>
      <c r="D110" s="33">
        <v>0</v>
      </c>
      <c r="E110" s="33">
        <f t="shared" si="49"/>
        <v>0</v>
      </c>
      <c r="F110" s="33">
        <v>0</v>
      </c>
      <c r="G110" s="33">
        <f t="shared" si="50"/>
        <v>0</v>
      </c>
      <c r="H110" s="33">
        <v>404252</v>
      </c>
      <c r="I110" s="33">
        <f t="shared" si="51"/>
        <v>624.8098918083463</v>
      </c>
      <c r="J110" s="63">
        <v>2381904</v>
      </c>
      <c r="K110" s="33">
        <f t="shared" si="52"/>
        <v>3681.4590417310665</v>
      </c>
      <c r="L110" s="33">
        <v>183059</v>
      </c>
      <c r="M110" s="33">
        <f t="shared" si="65"/>
        <v>282.935085007728</v>
      </c>
      <c r="N110" s="33">
        <v>59041</v>
      </c>
      <c r="O110" s="33">
        <f t="shared" si="53"/>
        <v>91.25347758887172</v>
      </c>
      <c r="P110" s="63">
        <v>243195</v>
      </c>
      <c r="Q110" s="33">
        <f t="shared" si="54"/>
        <v>375.8809891808346</v>
      </c>
      <c r="R110" s="33">
        <v>317544</v>
      </c>
      <c r="S110" s="33">
        <f t="shared" si="55"/>
        <v>490.79443585780524</v>
      </c>
      <c r="T110" s="33">
        <v>0</v>
      </c>
      <c r="U110" s="33">
        <f t="shared" si="56"/>
        <v>0</v>
      </c>
      <c r="V110" s="63">
        <v>0</v>
      </c>
      <c r="W110" s="33">
        <f t="shared" si="40"/>
        <v>0</v>
      </c>
      <c r="X110" s="33">
        <v>262271</v>
      </c>
      <c r="Y110" s="33">
        <f t="shared" si="57"/>
        <v>405.3647604327666</v>
      </c>
      <c r="Z110" s="33">
        <v>0</v>
      </c>
      <c r="AA110" s="33">
        <f t="shared" si="58"/>
        <v>0</v>
      </c>
      <c r="AB110" s="63">
        <v>23655</v>
      </c>
      <c r="AC110" s="33">
        <f t="shared" si="59"/>
        <v>36.56105100463679</v>
      </c>
      <c r="AD110" s="33">
        <v>0</v>
      </c>
      <c r="AE110" s="33">
        <f t="shared" si="60"/>
        <v>0</v>
      </c>
      <c r="AF110" s="33">
        <v>0</v>
      </c>
      <c r="AG110" s="33">
        <f t="shared" si="61"/>
        <v>0</v>
      </c>
      <c r="AH110" s="63">
        <v>0</v>
      </c>
      <c r="AI110" s="33">
        <f t="shared" si="62"/>
        <v>0</v>
      </c>
      <c r="AJ110" s="33">
        <v>0</v>
      </c>
      <c r="AK110" s="33">
        <f t="shared" si="63"/>
        <v>0</v>
      </c>
      <c r="AL110" s="34">
        <f t="shared" si="85"/>
        <v>3874921</v>
      </c>
      <c r="AM110" s="33">
        <f t="shared" si="64"/>
        <v>5989.058732612056</v>
      </c>
    </row>
    <row r="111" spans="1:39" ht="12.75">
      <c r="A111" s="43">
        <v>392001</v>
      </c>
      <c r="B111" s="44" t="s">
        <v>109</v>
      </c>
      <c r="C111" s="52">
        <v>351</v>
      </c>
      <c r="D111" s="30">
        <v>0</v>
      </c>
      <c r="E111" s="30">
        <f t="shared" si="49"/>
        <v>0</v>
      </c>
      <c r="F111" s="30">
        <v>0</v>
      </c>
      <c r="G111" s="30">
        <f t="shared" si="50"/>
        <v>0</v>
      </c>
      <c r="H111" s="30">
        <v>186965</v>
      </c>
      <c r="I111" s="30">
        <f t="shared" si="51"/>
        <v>532.6638176638177</v>
      </c>
      <c r="J111" s="65">
        <v>1190175</v>
      </c>
      <c r="K111" s="30">
        <f t="shared" si="52"/>
        <v>3390.811965811966</v>
      </c>
      <c r="L111" s="30">
        <v>10206</v>
      </c>
      <c r="M111" s="30">
        <f t="shared" si="65"/>
        <v>29.076923076923077</v>
      </c>
      <c r="N111" s="30">
        <v>17798</v>
      </c>
      <c r="O111" s="30">
        <f t="shared" si="53"/>
        <v>50.706552706552706</v>
      </c>
      <c r="P111" s="65">
        <v>272608</v>
      </c>
      <c r="Q111" s="30">
        <f t="shared" si="54"/>
        <v>776.6609686609687</v>
      </c>
      <c r="R111" s="30">
        <v>37288</v>
      </c>
      <c r="S111" s="30">
        <f t="shared" si="55"/>
        <v>106.23361823361823</v>
      </c>
      <c r="T111" s="30">
        <v>0</v>
      </c>
      <c r="U111" s="30">
        <f t="shared" si="56"/>
        <v>0</v>
      </c>
      <c r="V111" s="65">
        <v>0</v>
      </c>
      <c r="W111" s="30">
        <f t="shared" si="40"/>
        <v>0</v>
      </c>
      <c r="X111" s="30">
        <v>0</v>
      </c>
      <c r="Y111" s="30">
        <f t="shared" si="57"/>
        <v>0</v>
      </c>
      <c r="Z111" s="30">
        <v>0</v>
      </c>
      <c r="AA111" s="30">
        <f t="shared" si="58"/>
        <v>0</v>
      </c>
      <c r="AB111" s="65">
        <v>0</v>
      </c>
      <c r="AC111" s="30">
        <f t="shared" si="59"/>
        <v>0</v>
      </c>
      <c r="AD111" s="30">
        <v>0</v>
      </c>
      <c r="AE111" s="30">
        <f t="shared" si="60"/>
        <v>0</v>
      </c>
      <c r="AF111" s="30">
        <v>0</v>
      </c>
      <c r="AG111" s="30">
        <f t="shared" si="61"/>
        <v>0</v>
      </c>
      <c r="AH111" s="65">
        <v>72884</v>
      </c>
      <c r="AI111" s="30">
        <f t="shared" si="62"/>
        <v>207.64672364672364</v>
      </c>
      <c r="AJ111" s="30">
        <v>0</v>
      </c>
      <c r="AK111" s="30">
        <f t="shared" si="63"/>
        <v>0</v>
      </c>
      <c r="AL111" s="31">
        <f t="shared" si="85"/>
        <v>1787924</v>
      </c>
      <c r="AM111" s="30">
        <f t="shared" si="64"/>
        <v>5093.80056980057</v>
      </c>
    </row>
    <row r="112" spans="1:39" ht="12.75">
      <c r="A112" s="17">
        <v>392002</v>
      </c>
      <c r="B112" s="35" t="s">
        <v>110</v>
      </c>
      <c r="C112" s="52">
        <v>203</v>
      </c>
      <c r="D112" s="36">
        <v>0</v>
      </c>
      <c r="E112" s="36">
        <f t="shared" si="49"/>
        <v>0</v>
      </c>
      <c r="F112" s="36">
        <v>0</v>
      </c>
      <c r="G112" s="36">
        <f t="shared" si="50"/>
        <v>0</v>
      </c>
      <c r="H112" s="36">
        <v>141553</v>
      </c>
      <c r="I112" s="36">
        <f t="shared" si="51"/>
        <v>697.3054187192118</v>
      </c>
      <c r="J112" s="62">
        <v>452508</v>
      </c>
      <c r="K112" s="36">
        <f t="shared" si="52"/>
        <v>2229.103448275862</v>
      </c>
      <c r="L112" s="36">
        <v>2325</v>
      </c>
      <c r="M112" s="36">
        <f t="shared" si="65"/>
        <v>11.45320197044335</v>
      </c>
      <c r="N112" s="36">
        <v>52753</v>
      </c>
      <c r="O112" s="36">
        <f t="shared" si="53"/>
        <v>259.86699507389164</v>
      </c>
      <c r="P112" s="62">
        <v>110462</v>
      </c>
      <c r="Q112" s="36">
        <f t="shared" si="54"/>
        <v>544.1477832512315</v>
      </c>
      <c r="R112" s="36">
        <v>18732</v>
      </c>
      <c r="S112" s="36">
        <f t="shared" si="55"/>
        <v>92.27586206896552</v>
      </c>
      <c r="T112" s="36">
        <v>0</v>
      </c>
      <c r="U112" s="36">
        <f t="shared" si="56"/>
        <v>0</v>
      </c>
      <c r="V112" s="62">
        <v>0</v>
      </c>
      <c r="W112" s="36">
        <f t="shared" si="40"/>
        <v>0</v>
      </c>
      <c r="X112" s="36">
        <v>0</v>
      </c>
      <c r="Y112" s="36">
        <f t="shared" si="57"/>
        <v>0</v>
      </c>
      <c r="Z112" s="36">
        <v>0</v>
      </c>
      <c r="AA112" s="36">
        <f t="shared" si="58"/>
        <v>0</v>
      </c>
      <c r="AB112" s="62">
        <v>6400</v>
      </c>
      <c r="AC112" s="36">
        <f t="shared" si="59"/>
        <v>31.527093596059114</v>
      </c>
      <c r="AD112" s="36">
        <v>0</v>
      </c>
      <c r="AE112" s="36">
        <f t="shared" si="60"/>
        <v>0</v>
      </c>
      <c r="AF112" s="36">
        <v>0</v>
      </c>
      <c r="AG112" s="36">
        <f t="shared" si="61"/>
        <v>0</v>
      </c>
      <c r="AH112" s="62">
        <v>0</v>
      </c>
      <c r="AI112" s="36">
        <f t="shared" si="62"/>
        <v>0</v>
      </c>
      <c r="AJ112" s="36">
        <v>0</v>
      </c>
      <c r="AK112" s="36">
        <f t="shared" si="63"/>
        <v>0</v>
      </c>
      <c r="AL112" s="37">
        <f t="shared" si="85"/>
        <v>784733</v>
      </c>
      <c r="AM112" s="36">
        <f t="shared" si="64"/>
        <v>3865.679802955665</v>
      </c>
    </row>
    <row r="113" spans="1:39" s="32" customFormat="1" ht="12.75">
      <c r="A113" s="17">
        <v>393001</v>
      </c>
      <c r="B113" s="35" t="s">
        <v>111</v>
      </c>
      <c r="C113" s="52">
        <v>731</v>
      </c>
      <c r="D113" s="36">
        <v>0</v>
      </c>
      <c r="E113" s="36">
        <f t="shared" si="49"/>
        <v>0</v>
      </c>
      <c r="F113" s="36">
        <v>0</v>
      </c>
      <c r="G113" s="36">
        <f t="shared" si="50"/>
        <v>0</v>
      </c>
      <c r="H113" s="36">
        <v>1114445</v>
      </c>
      <c r="I113" s="36">
        <f t="shared" si="51"/>
        <v>1524.548563611491</v>
      </c>
      <c r="J113" s="62">
        <v>3044679</v>
      </c>
      <c r="K113" s="36">
        <f t="shared" si="52"/>
        <v>4165.08755129959</v>
      </c>
      <c r="L113" s="36">
        <v>92428</v>
      </c>
      <c r="M113" s="36">
        <f t="shared" si="65"/>
        <v>126.44049247606019</v>
      </c>
      <c r="N113" s="36">
        <v>121782</v>
      </c>
      <c r="O113" s="36">
        <f t="shared" si="53"/>
        <v>166.59644322845418</v>
      </c>
      <c r="P113" s="62">
        <v>228616</v>
      </c>
      <c r="Q113" s="36">
        <f t="shared" si="54"/>
        <v>312.74418604651163</v>
      </c>
      <c r="R113" s="36">
        <v>43364</v>
      </c>
      <c r="S113" s="36">
        <f t="shared" si="55"/>
        <v>59.32147742818057</v>
      </c>
      <c r="T113" s="36">
        <v>0</v>
      </c>
      <c r="U113" s="36">
        <f t="shared" si="56"/>
        <v>0</v>
      </c>
      <c r="V113" s="62">
        <v>62062</v>
      </c>
      <c r="W113" s="36">
        <f t="shared" si="40"/>
        <v>84.9001367989056</v>
      </c>
      <c r="X113" s="36">
        <v>29970</v>
      </c>
      <c r="Y113" s="36">
        <f t="shared" si="57"/>
        <v>40.998632010943915</v>
      </c>
      <c r="Z113" s="36">
        <v>0</v>
      </c>
      <c r="AA113" s="36">
        <f t="shared" si="58"/>
        <v>0</v>
      </c>
      <c r="AB113" s="62">
        <v>0</v>
      </c>
      <c r="AC113" s="36">
        <f t="shared" si="59"/>
        <v>0</v>
      </c>
      <c r="AD113" s="36">
        <v>0</v>
      </c>
      <c r="AE113" s="36">
        <f t="shared" si="60"/>
        <v>0</v>
      </c>
      <c r="AF113" s="36">
        <v>0</v>
      </c>
      <c r="AG113" s="36">
        <f t="shared" si="61"/>
        <v>0</v>
      </c>
      <c r="AH113" s="62">
        <v>0</v>
      </c>
      <c r="AI113" s="36">
        <f t="shared" si="62"/>
        <v>0</v>
      </c>
      <c r="AJ113" s="36">
        <v>0</v>
      </c>
      <c r="AK113" s="36">
        <f t="shared" si="63"/>
        <v>0</v>
      </c>
      <c r="AL113" s="37">
        <f t="shared" si="85"/>
        <v>4737346</v>
      </c>
      <c r="AM113" s="36">
        <f t="shared" si="64"/>
        <v>6480.637482900137</v>
      </c>
    </row>
    <row r="114" spans="1:39" s="32" customFormat="1" ht="12.75">
      <c r="A114" s="17">
        <v>394003</v>
      </c>
      <c r="B114" s="35" t="s">
        <v>130</v>
      </c>
      <c r="C114" s="52">
        <v>504</v>
      </c>
      <c r="D114" s="36">
        <v>0</v>
      </c>
      <c r="E114" s="36">
        <f t="shared" si="49"/>
        <v>0</v>
      </c>
      <c r="F114" s="36">
        <v>0</v>
      </c>
      <c r="G114" s="36">
        <f t="shared" si="50"/>
        <v>0</v>
      </c>
      <c r="H114" s="36">
        <v>329689</v>
      </c>
      <c r="I114" s="36">
        <f t="shared" si="51"/>
        <v>654.1448412698413</v>
      </c>
      <c r="J114" s="62">
        <v>1412347</v>
      </c>
      <c r="K114" s="36">
        <f t="shared" si="52"/>
        <v>2802.2757936507937</v>
      </c>
      <c r="L114" s="36">
        <v>143080</v>
      </c>
      <c r="M114" s="36">
        <f t="shared" si="65"/>
        <v>283.8888888888889</v>
      </c>
      <c r="N114" s="36">
        <v>67551</v>
      </c>
      <c r="O114" s="36">
        <f t="shared" si="53"/>
        <v>134.0297619047619</v>
      </c>
      <c r="P114" s="62">
        <v>85829</v>
      </c>
      <c r="Q114" s="36">
        <f t="shared" si="54"/>
        <v>170.2956349206349</v>
      </c>
      <c r="R114" s="36">
        <v>69895</v>
      </c>
      <c r="S114" s="36">
        <f t="shared" si="55"/>
        <v>138.68055555555554</v>
      </c>
      <c r="T114" s="36">
        <v>0</v>
      </c>
      <c r="U114" s="36">
        <f t="shared" si="56"/>
        <v>0</v>
      </c>
      <c r="V114" s="62">
        <v>15120</v>
      </c>
      <c r="W114" s="36">
        <f t="shared" si="40"/>
        <v>30</v>
      </c>
      <c r="X114" s="36">
        <v>185250</v>
      </c>
      <c r="Y114" s="36">
        <f t="shared" si="57"/>
        <v>367.5595238095238</v>
      </c>
      <c r="Z114" s="36">
        <v>0</v>
      </c>
      <c r="AA114" s="36">
        <f t="shared" si="58"/>
        <v>0</v>
      </c>
      <c r="AB114" s="62">
        <v>0</v>
      </c>
      <c r="AC114" s="36">
        <f t="shared" si="59"/>
        <v>0</v>
      </c>
      <c r="AD114" s="36">
        <v>0</v>
      </c>
      <c r="AE114" s="36">
        <f t="shared" si="60"/>
        <v>0</v>
      </c>
      <c r="AF114" s="36">
        <v>0</v>
      </c>
      <c r="AG114" s="36">
        <f t="shared" si="61"/>
        <v>0</v>
      </c>
      <c r="AH114" s="62">
        <v>0</v>
      </c>
      <c r="AI114" s="36">
        <f t="shared" si="62"/>
        <v>0</v>
      </c>
      <c r="AJ114" s="36">
        <v>0</v>
      </c>
      <c r="AK114" s="36">
        <f t="shared" si="63"/>
        <v>0</v>
      </c>
      <c r="AL114" s="37">
        <f t="shared" si="85"/>
        <v>2308761</v>
      </c>
      <c r="AM114" s="36">
        <f t="shared" si="64"/>
        <v>4580.875</v>
      </c>
    </row>
    <row r="115" spans="1:39" s="32" customFormat="1" ht="12.75">
      <c r="A115" s="18">
        <v>395001</v>
      </c>
      <c r="B115" s="45" t="s">
        <v>112</v>
      </c>
      <c r="C115" s="51">
        <v>614</v>
      </c>
      <c r="D115" s="33">
        <v>0</v>
      </c>
      <c r="E115" s="33">
        <f t="shared" si="49"/>
        <v>0</v>
      </c>
      <c r="F115" s="33">
        <v>0</v>
      </c>
      <c r="G115" s="33">
        <f t="shared" si="50"/>
        <v>0</v>
      </c>
      <c r="H115" s="33">
        <v>375195</v>
      </c>
      <c r="I115" s="33">
        <f t="shared" si="51"/>
        <v>611.0667752442997</v>
      </c>
      <c r="J115" s="63">
        <v>2544714</v>
      </c>
      <c r="K115" s="33">
        <f t="shared" si="52"/>
        <v>4144.485342019544</v>
      </c>
      <c r="L115" s="33">
        <v>203975</v>
      </c>
      <c r="M115" s="33">
        <f t="shared" si="65"/>
        <v>332.2068403908795</v>
      </c>
      <c r="N115" s="33">
        <v>102341</v>
      </c>
      <c r="O115" s="33">
        <f t="shared" si="53"/>
        <v>166.67915309446255</v>
      </c>
      <c r="P115" s="63">
        <v>214413</v>
      </c>
      <c r="Q115" s="33">
        <f t="shared" si="54"/>
        <v>349.2068403908795</v>
      </c>
      <c r="R115" s="33">
        <v>68007</v>
      </c>
      <c r="S115" s="33">
        <f t="shared" si="55"/>
        <v>110.76058631921823</v>
      </c>
      <c r="T115" s="33">
        <v>0</v>
      </c>
      <c r="U115" s="33">
        <f t="shared" si="56"/>
        <v>0</v>
      </c>
      <c r="V115" s="63">
        <v>103889</v>
      </c>
      <c r="W115" s="33">
        <f t="shared" si="40"/>
        <v>169.20032573289902</v>
      </c>
      <c r="X115" s="33">
        <v>48561</v>
      </c>
      <c r="Y115" s="33">
        <f t="shared" si="57"/>
        <v>79.08957654723127</v>
      </c>
      <c r="Z115" s="33">
        <v>0</v>
      </c>
      <c r="AA115" s="33">
        <f t="shared" si="58"/>
        <v>0</v>
      </c>
      <c r="AB115" s="63">
        <v>111080</v>
      </c>
      <c r="AC115" s="33">
        <f t="shared" si="59"/>
        <v>180.91205211726384</v>
      </c>
      <c r="AD115" s="33">
        <v>0</v>
      </c>
      <c r="AE115" s="33">
        <f t="shared" si="60"/>
        <v>0</v>
      </c>
      <c r="AF115" s="33">
        <v>0</v>
      </c>
      <c r="AG115" s="33">
        <f t="shared" si="61"/>
        <v>0</v>
      </c>
      <c r="AH115" s="63">
        <v>0</v>
      </c>
      <c r="AI115" s="33">
        <f t="shared" si="62"/>
        <v>0</v>
      </c>
      <c r="AJ115" s="33">
        <v>0</v>
      </c>
      <c r="AK115" s="33">
        <f t="shared" si="63"/>
        <v>0</v>
      </c>
      <c r="AL115" s="34">
        <f t="shared" si="85"/>
        <v>3772175</v>
      </c>
      <c r="AM115" s="33">
        <f t="shared" si="64"/>
        <v>6143.607491856677</v>
      </c>
    </row>
    <row r="116" spans="1:39" ht="12.75">
      <c r="A116" s="43">
        <v>395002</v>
      </c>
      <c r="B116" s="44" t="s">
        <v>113</v>
      </c>
      <c r="C116" s="52">
        <v>575</v>
      </c>
      <c r="D116" s="30">
        <v>0</v>
      </c>
      <c r="E116" s="30">
        <f t="shared" si="49"/>
        <v>0</v>
      </c>
      <c r="F116" s="30">
        <v>0</v>
      </c>
      <c r="G116" s="30">
        <f t="shared" si="50"/>
        <v>0</v>
      </c>
      <c r="H116" s="30">
        <v>429707</v>
      </c>
      <c r="I116" s="30">
        <f t="shared" si="51"/>
        <v>747.3165217391304</v>
      </c>
      <c r="J116" s="65">
        <v>2536920</v>
      </c>
      <c r="K116" s="30">
        <f t="shared" si="52"/>
        <v>4412.034782608695</v>
      </c>
      <c r="L116" s="30">
        <v>104187</v>
      </c>
      <c r="M116" s="30">
        <f t="shared" si="65"/>
        <v>181.19478260869565</v>
      </c>
      <c r="N116" s="30">
        <v>107077</v>
      </c>
      <c r="O116" s="30">
        <f t="shared" si="53"/>
        <v>186.22086956521738</v>
      </c>
      <c r="P116" s="65">
        <v>181980</v>
      </c>
      <c r="Q116" s="30">
        <f t="shared" si="54"/>
        <v>316.4869565217391</v>
      </c>
      <c r="R116" s="30">
        <v>41581</v>
      </c>
      <c r="S116" s="30">
        <f t="shared" si="55"/>
        <v>72.31478260869565</v>
      </c>
      <c r="T116" s="30">
        <v>0</v>
      </c>
      <c r="U116" s="30">
        <f t="shared" si="56"/>
        <v>0</v>
      </c>
      <c r="V116" s="65">
        <v>104002</v>
      </c>
      <c r="W116" s="30">
        <f t="shared" si="40"/>
        <v>180.87304347826088</v>
      </c>
      <c r="X116" s="30">
        <v>45880</v>
      </c>
      <c r="Y116" s="30">
        <f t="shared" si="57"/>
        <v>79.79130434782608</v>
      </c>
      <c r="Z116" s="30">
        <v>0</v>
      </c>
      <c r="AA116" s="30">
        <f t="shared" si="58"/>
        <v>0</v>
      </c>
      <c r="AB116" s="65">
        <v>46440</v>
      </c>
      <c r="AC116" s="30">
        <f t="shared" si="59"/>
        <v>80.76521739130435</v>
      </c>
      <c r="AD116" s="30">
        <v>0</v>
      </c>
      <c r="AE116" s="30">
        <f t="shared" si="60"/>
        <v>0</v>
      </c>
      <c r="AF116" s="30">
        <v>0</v>
      </c>
      <c r="AG116" s="30">
        <f t="shared" si="61"/>
        <v>0</v>
      </c>
      <c r="AH116" s="65">
        <v>0</v>
      </c>
      <c r="AI116" s="30">
        <f t="shared" si="62"/>
        <v>0</v>
      </c>
      <c r="AJ116" s="30">
        <v>0</v>
      </c>
      <c r="AK116" s="30">
        <f t="shared" si="63"/>
        <v>0</v>
      </c>
      <c r="AL116" s="31">
        <f t="shared" si="85"/>
        <v>3597774</v>
      </c>
      <c r="AM116" s="30">
        <f t="shared" si="64"/>
        <v>6256.9982608695655</v>
      </c>
    </row>
    <row r="117" spans="1:39" ht="12.75">
      <c r="A117" s="17">
        <v>395003</v>
      </c>
      <c r="B117" s="35" t="s">
        <v>114</v>
      </c>
      <c r="C117" s="52">
        <v>432</v>
      </c>
      <c r="D117" s="36">
        <v>0</v>
      </c>
      <c r="E117" s="36">
        <f t="shared" si="49"/>
        <v>0</v>
      </c>
      <c r="F117" s="36">
        <v>0</v>
      </c>
      <c r="G117" s="36">
        <f t="shared" si="50"/>
        <v>0</v>
      </c>
      <c r="H117" s="36">
        <v>294120</v>
      </c>
      <c r="I117" s="36">
        <f t="shared" si="51"/>
        <v>680.8333333333334</v>
      </c>
      <c r="J117" s="62">
        <v>1725617</v>
      </c>
      <c r="K117" s="36">
        <f t="shared" si="52"/>
        <v>3994.483796296296</v>
      </c>
      <c r="L117" s="36">
        <v>111195</v>
      </c>
      <c r="M117" s="36">
        <f t="shared" si="65"/>
        <v>257.3958333333333</v>
      </c>
      <c r="N117" s="36">
        <v>72798</v>
      </c>
      <c r="O117" s="36">
        <f t="shared" si="53"/>
        <v>168.51388888888889</v>
      </c>
      <c r="P117" s="62">
        <v>285652</v>
      </c>
      <c r="Q117" s="36">
        <f t="shared" si="54"/>
        <v>661.2314814814815</v>
      </c>
      <c r="R117" s="36">
        <v>73395</v>
      </c>
      <c r="S117" s="36">
        <f t="shared" si="55"/>
        <v>169.89583333333334</v>
      </c>
      <c r="T117" s="36">
        <v>0</v>
      </c>
      <c r="U117" s="36">
        <f t="shared" si="56"/>
        <v>0</v>
      </c>
      <c r="V117" s="62">
        <v>95832</v>
      </c>
      <c r="W117" s="36">
        <f t="shared" si="40"/>
        <v>221.83333333333334</v>
      </c>
      <c r="X117" s="36">
        <v>36560</v>
      </c>
      <c r="Y117" s="36">
        <f t="shared" si="57"/>
        <v>84.62962962962963</v>
      </c>
      <c r="Z117" s="36">
        <v>0</v>
      </c>
      <c r="AA117" s="36">
        <f t="shared" si="58"/>
        <v>0</v>
      </c>
      <c r="AB117" s="62">
        <v>43440</v>
      </c>
      <c r="AC117" s="36">
        <f t="shared" si="59"/>
        <v>100.55555555555556</v>
      </c>
      <c r="AD117" s="36">
        <v>0</v>
      </c>
      <c r="AE117" s="36">
        <f t="shared" si="60"/>
        <v>0</v>
      </c>
      <c r="AF117" s="36">
        <v>0</v>
      </c>
      <c r="AG117" s="36">
        <f t="shared" si="61"/>
        <v>0</v>
      </c>
      <c r="AH117" s="62">
        <v>0</v>
      </c>
      <c r="AI117" s="36">
        <f t="shared" si="62"/>
        <v>0</v>
      </c>
      <c r="AJ117" s="36">
        <v>0</v>
      </c>
      <c r="AK117" s="36">
        <f t="shared" si="63"/>
        <v>0</v>
      </c>
      <c r="AL117" s="37">
        <f t="shared" si="85"/>
        <v>2738609</v>
      </c>
      <c r="AM117" s="36">
        <f t="shared" si="64"/>
        <v>6339.372685185185</v>
      </c>
    </row>
    <row r="118" spans="1:39" s="32" customFormat="1" ht="12.75">
      <c r="A118" s="17">
        <v>395004</v>
      </c>
      <c r="B118" s="35" t="s">
        <v>115</v>
      </c>
      <c r="C118" s="52">
        <v>510</v>
      </c>
      <c r="D118" s="36">
        <v>0</v>
      </c>
      <c r="E118" s="36">
        <f t="shared" si="49"/>
        <v>0</v>
      </c>
      <c r="F118" s="36">
        <v>0</v>
      </c>
      <c r="G118" s="36">
        <f t="shared" si="50"/>
        <v>0</v>
      </c>
      <c r="H118" s="36">
        <v>379964</v>
      </c>
      <c r="I118" s="36">
        <f t="shared" si="51"/>
        <v>745.0274509803921</v>
      </c>
      <c r="J118" s="62">
        <v>1984557</v>
      </c>
      <c r="K118" s="36">
        <f t="shared" si="52"/>
        <v>3891.288235294118</v>
      </c>
      <c r="L118" s="36">
        <v>241316</v>
      </c>
      <c r="M118" s="36">
        <f t="shared" si="65"/>
        <v>473.1686274509804</v>
      </c>
      <c r="N118" s="36">
        <v>92709</v>
      </c>
      <c r="O118" s="36">
        <f t="shared" si="53"/>
        <v>181.78235294117647</v>
      </c>
      <c r="P118" s="62">
        <v>397392</v>
      </c>
      <c r="Q118" s="36">
        <f t="shared" si="54"/>
        <v>779.2</v>
      </c>
      <c r="R118" s="36">
        <v>69683</v>
      </c>
      <c r="S118" s="36">
        <f t="shared" si="55"/>
        <v>136.63333333333333</v>
      </c>
      <c r="T118" s="36">
        <v>0</v>
      </c>
      <c r="U118" s="36">
        <f t="shared" si="56"/>
        <v>0</v>
      </c>
      <c r="V118" s="62">
        <v>94760</v>
      </c>
      <c r="W118" s="36">
        <f t="shared" si="40"/>
        <v>185.80392156862746</v>
      </c>
      <c r="X118" s="36">
        <v>98628</v>
      </c>
      <c r="Y118" s="36">
        <f t="shared" si="57"/>
        <v>193.38823529411764</v>
      </c>
      <c r="Z118" s="36">
        <v>0</v>
      </c>
      <c r="AA118" s="36">
        <f t="shared" si="58"/>
        <v>0</v>
      </c>
      <c r="AB118" s="62">
        <v>50700</v>
      </c>
      <c r="AC118" s="36">
        <f t="shared" si="59"/>
        <v>99.41176470588235</v>
      </c>
      <c r="AD118" s="36">
        <v>0</v>
      </c>
      <c r="AE118" s="36">
        <f t="shared" si="60"/>
        <v>0</v>
      </c>
      <c r="AF118" s="36">
        <v>0</v>
      </c>
      <c r="AG118" s="36">
        <f t="shared" si="61"/>
        <v>0</v>
      </c>
      <c r="AH118" s="62">
        <v>0</v>
      </c>
      <c r="AI118" s="36">
        <f t="shared" si="62"/>
        <v>0</v>
      </c>
      <c r="AJ118" s="36">
        <v>0</v>
      </c>
      <c r="AK118" s="36">
        <f t="shared" si="63"/>
        <v>0</v>
      </c>
      <c r="AL118" s="37">
        <f t="shared" si="85"/>
        <v>3409709</v>
      </c>
      <c r="AM118" s="36">
        <f t="shared" si="64"/>
        <v>6685.703921568627</v>
      </c>
    </row>
    <row r="119" spans="1:39" s="32" customFormat="1" ht="12.75">
      <c r="A119" s="17">
        <v>395005</v>
      </c>
      <c r="B119" s="35" t="s">
        <v>116</v>
      </c>
      <c r="C119" s="52">
        <v>854</v>
      </c>
      <c r="D119" s="36">
        <v>0</v>
      </c>
      <c r="E119" s="36">
        <f t="shared" si="49"/>
        <v>0</v>
      </c>
      <c r="F119" s="36">
        <v>0</v>
      </c>
      <c r="G119" s="36">
        <f t="shared" si="50"/>
        <v>0</v>
      </c>
      <c r="H119" s="36">
        <v>630948</v>
      </c>
      <c r="I119" s="36">
        <f t="shared" si="51"/>
        <v>738.8149882903981</v>
      </c>
      <c r="J119" s="62">
        <v>3002175</v>
      </c>
      <c r="K119" s="36">
        <f t="shared" si="52"/>
        <v>3515.427400468384</v>
      </c>
      <c r="L119" s="36">
        <v>425359</v>
      </c>
      <c r="M119" s="36">
        <f t="shared" si="65"/>
        <v>498.07845433255267</v>
      </c>
      <c r="N119" s="36">
        <v>331830</v>
      </c>
      <c r="O119" s="36">
        <f t="shared" si="53"/>
        <v>388.55971896955504</v>
      </c>
      <c r="P119" s="62">
        <v>593606</v>
      </c>
      <c r="Q119" s="36">
        <f t="shared" si="54"/>
        <v>695.0889929742389</v>
      </c>
      <c r="R119" s="36">
        <v>46918</v>
      </c>
      <c r="S119" s="36">
        <f t="shared" si="55"/>
        <v>54.93911007025761</v>
      </c>
      <c r="T119" s="36">
        <v>0</v>
      </c>
      <c r="U119" s="36">
        <f t="shared" si="56"/>
        <v>0</v>
      </c>
      <c r="V119" s="62">
        <v>121546</v>
      </c>
      <c r="W119" s="36">
        <f t="shared" si="40"/>
        <v>142.3255269320843</v>
      </c>
      <c r="X119" s="36">
        <v>64774</v>
      </c>
      <c r="Y119" s="36">
        <f t="shared" si="57"/>
        <v>75.84777517564403</v>
      </c>
      <c r="Z119" s="36">
        <v>0</v>
      </c>
      <c r="AA119" s="36">
        <f t="shared" si="58"/>
        <v>0</v>
      </c>
      <c r="AB119" s="62">
        <v>33360</v>
      </c>
      <c r="AC119" s="36">
        <f t="shared" si="59"/>
        <v>39.0632318501171</v>
      </c>
      <c r="AD119" s="36">
        <v>0</v>
      </c>
      <c r="AE119" s="36">
        <f t="shared" si="60"/>
        <v>0</v>
      </c>
      <c r="AF119" s="36">
        <v>0</v>
      </c>
      <c r="AG119" s="36">
        <f t="shared" si="61"/>
        <v>0</v>
      </c>
      <c r="AH119" s="62">
        <v>0</v>
      </c>
      <c r="AI119" s="36">
        <f t="shared" si="62"/>
        <v>0</v>
      </c>
      <c r="AJ119" s="36">
        <v>0</v>
      </c>
      <c r="AK119" s="36">
        <f t="shared" si="63"/>
        <v>0</v>
      </c>
      <c r="AL119" s="37">
        <f t="shared" si="85"/>
        <v>5250516</v>
      </c>
      <c r="AM119" s="36">
        <f t="shared" si="64"/>
        <v>6148.145199063232</v>
      </c>
    </row>
    <row r="120" spans="1:39" s="32" customFormat="1" ht="12.75">
      <c r="A120" s="18">
        <v>395006</v>
      </c>
      <c r="B120" s="45" t="s">
        <v>117</v>
      </c>
      <c r="C120" s="51">
        <v>416</v>
      </c>
      <c r="D120" s="33">
        <v>0</v>
      </c>
      <c r="E120" s="33">
        <f t="shared" si="49"/>
        <v>0</v>
      </c>
      <c r="F120" s="33">
        <v>0</v>
      </c>
      <c r="G120" s="33">
        <f t="shared" si="50"/>
        <v>0</v>
      </c>
      <c r="H120" s="33">
        <v>333621</v>
      </c>
      <c r="I120" s="33">
        <f t="shared" si="51"/>
        <v>801.9735576923077</v>
      </c>
      <c r="J120" s="63">
        <v>1841275</v>
      </c>
      <c r="K120" s="33">
        <f t="shared" si="52"/>
        <v>4426.141826923077</v>
      </c>
      <c r="L120" s="33">
        <v>101520</v>
      </c>
      <c r="M120" s="33">
        <f t="shared" si="65"/>
        <v>244.03846153846155</v>
      </c>
      <c r="N120" s="33">
        <v>81848</v>
      </c>
      <c r="O120" s="33">
        <f t="shared" si="53"/>
        <v>196.75</v>
      </c>
      <c r="P120" s="63">
        <v>392515</v>
      </c>
      <c r="Q120" s="33">
        <f t="shared" si="54"/>
        <v>943.5456730769231</v>
      </c>
      <c r="R120" s="33">
        <v>48064</v>
      </c>
      <c r="S120" s="33">
        <f t="shared" si="55"/>
        <v>115.53846153846153</v>
      </c>
      <c r="T120" s="33">
        <v>0</v>
      </c>
      <c r="U120" s="33">
        <f t="shared" si="56"/>
        <v>0</v>
      </c>
      <c r="V120" s="63">
        <v>92817</v>
      </c>
      <c r="W120" s="33">
        <f t="shared" si="40"/>
        <v>223.11778846153845</v>
      </c>
      <c r="X120" s="33">
        <v>89342</v>
      </c>
      <c r="Y120" s="33">
        <f t="shared" si="57"/>
        <v>214.76442307692307</v>
      </c>
      <c r="Z120" s="33">
        <v>0</v>
      </c>
      <c r="AA120" s="33">
        <f t="shared" si="58"/>
        <v>0</v>
      </c>
      <c r="AB120" s="63">
        <v>25960</v>
      </c>
      <c r="AC120" s="33">
        <f t="shared" si="59"/>
        <v>62.40384615384615</v>
      </c>
      <c r="AD120" s="33">
        <v>0</v>
      </c>
      <c r="AE120" s="33">
        <f t="shared" si="60"/>
        <v>0</v>
      </c>
      <c r="AF120" s="33">
        <v>0</v>
      </c>
      <c r="AG120" s="33">
        <f t="shared" si="61"/>
        <v>0</v>
      </c>
      <c r="AH120" s="63">
        <v>0</v>
      </c>
      <c r="AI120" s="33">
        <f t="shared" si="62"/>
        <v>0</v>
      </c>
      <c r="AJ120" s="33">
        <v>0</v>
      </c>
      <c r="AK120" s="33">
        <f t="shared" si="63"/>
        <v>0</v>
      </c>
      <c r="AL120" s="34">
        <f t="shared" si="85"/>
        <v>3006962</v>
      </c>
      <c r="AM120" s="33">
        <f t="shared" si="64"/>
        <v>7228.274038461538</v>
      </c>
    </row>
    <row r="121" spans="1:39" ht="12.75">
      <c r="A121" s="43">
        <v>395007</v>
      </c>
      <c r="B121" s="44" t="s">
        <v>131</v>
      </c>
      <c r="C121" s="52">
        <v>266</v>
      </c>
      <c r="D121" s="30">
        <v>0</v>
      </c>
      <c r="E121" s="30">
        <f t="shared" si="49"/>
        <v>0</v>
      </c>
      <c r="F121" s="30">
        <v>0</v>
      </c>
      <c r="G121" s="30">
        <f t="shared" si="50"/>
        <v>0</v>
      </c>
      <c r="H121" s="30">
        <v>206587</v>
      </c>
      <c r="I121" s="30">
        <f t="shared" si="51"/>
        <v>776.6428571428571</v>
      </c>
      <c r="J121" s="65">
        <v>1164718</v>
      </c>
      <c r="K121" s="30">
        <f t="shared" si="52"/>
        <v>4378.639097744361</v>
      </c>
      <c r="L121" s="30">
        <v>170022</v>
      </c>
      <c r="M121" s="30">
        <f t="shared" si="65"/>
        <v>639.1804511278195</v>
      </c>
      <c r="N121" s="30">
        <v>57782</v>
      </c>
      <c r="O121" s="30">
        <f t="shared" si="53"/>
        <v>217.22556390977442</v>
      </c>
      <c r="P121" s="65">
        <v>79034</v>
      </c>
      <c r="Q121" s="30">
        <f t="shared" si="54"/>
        <v>297.1203007518797</v>
      </c>
      <c r="R121" s="30">
        <v>48234</v>
      </c>
      <c r="S121" s="30">
        <f t="shared" si="55"/>
        <v>181.33082706766916</v>
      </c>
      <c r="T121" s="30">
        <v>0</v>
      </c>
      <c r="U121" s="30">
        <f t="shared" si="56"/>
        <v>0</v>
      </c>
      <c r="V121" s="65">
        <v>54191</v>
      </c>
      <c r="W121" s="30">
        <f t="shared" si="40"/>
        <v>203.72556390977442</v>
      </c>
      <c r="X121" s="30">
        <v>71404</v>
      </c>
      <c r="Y121" s="30">
        <f t="shared" si="57"/>
        <v>268.43609022556393</v>
      </c>
      <c r="Z121" s="30">
        <v>0</v>
      </c>
      <c r="AA121" s="30">
        <f t="shared" si="58"/>
        <v>0</v>
      </c>
      <c r="AB121" s="65">
        <v>27800</v>
      </c>
      <c r="AC121" s="30">
        <f t="shared" si="59"/>
        <v>104.51127819548873</v>
      </c>
      <c r="AD121" s="30">
        <v>0</v>
      </c>
      <c r="AE121" s="30">
        <f t="shared" si="60"/>
        <v>0</v>
      </c>
      <c r="AF121" s="30">
        <v>0</v>
      </c>
      <c r="AG121" s="30">
        <f t="shared" si="61"/>
        <v>0</v>
      </c>
      <c r="AH121" s="65">
        <v>0</v>
      </c>
      <c r="AI121" s="30">
        <f t="shared" si="62"/>
        <v>0</v>
      </c>
      <c r="AJ121" s="30">
        <v>0</v>
      </c>
      <c r="AK121" s="30">
        <f t="shared" si="63"/>
        <v>0</v>
      </c>
      <c r="AL121" s="31">
        <f t="shared" si="85"/>
        <v>1879772</v>
      </c>
      <c r="AM121" s="30">
        <f t="shared" si="64"/>
        <v>7066.812030075188</v>
      </c>
    </row>
    <row r="122" spans="1:39" s="32" customFormat="1" ht="12.75">
      <c r="A122" s="17">
        <v>397001</v>
      </c>
      <c r="B122" s="35" t="s">
        <v>118</v>
      </c>
      <c r="C122" s="52">
        <v>312</v>
      </c>
      <c r="D122" s="36">
        <v>0</v>
      </c>
      <c r="E122" s="36">
        <f t="shared" si="49"/>
        <v>0</v>
      </c>
      <c r="F122" s="36">
        <v>0</v>
      </c>
      <c r="G122" s="36">
        <f t="shared" si="50"/>
        <v>0</v>
      </c>
      <c r="H122" s="36">
        <v>389848</v>
      </c>
      <c r="I122" s="36">
        <f t="shared" si="51"/>
        <v>1249.5128205128206</v>
      </c>
      <c r="J122" s="62">
        <v>1178398</v>
      </c>
      <c r="K122" s="36">
        <f t="shared" si="52"/>
        <v>3776.9166666666665</v>
      </c>
      <c r="L122" s="36">
        <v>87023</v>
      </c>
      <c r="M122" s="36">
        <f t="shared" si="65"/>
        <v>278.91987179487177</v>
      </c>
      <c r="N122" s="36">
        <v>0</v>
      </c>
      <c r="O122" s="36">
        <f t="shared" si="53"/>
        <v>0</v>
      </c>
      <c r="P122" s="62">
        <v>192124</v>
      </c>
      <c r="Q122" s="36">
        <f t="shared" si="54"/>
        <v>615.7820512820513</v>
      </c>
      <c r="R122" s="36">
        <v>77819</v>
      </c>
      <c r="S122" s="36">
        <f t="shared" si="55"/>
        <v>249.4198717948718</v>
      </c>
      <c r="T122" s="36">
        <v>0</v>
      </c>
      <c r="U122" s="36">
        <f t="shared" si="56"/>
        <v>0</v>
      </c>
      <c r="V122" s="62">
        <v>0</v>
      </c>
      <c r="W122" s="36">
        <f t="shared" si="40"/>
        <v>0</v>
      </c>
      <c r="X122" s="36">
        <v>0</v>
      </c>
      <c r="Y122" s="36">
        <f t="shared" si="57"/>
        <v>0</v>
      </c>
      <c r="Z122" s="36">
        <v>86520</v>
      </c>
      <c r="AA122" s="36">
        <f t="shared" si="58"/>
        <v>277.3076923076923</v>
      </c>
      <c r="AB122" s="62">
        <v>0</v>
      </c>
      <c r="AC122" s="36">
        <f t="shared" si="59"/>
        <v>0</v>
      </c>
      <c r="AD122" s="36">
        <v>0</v>
      </c>
      <c r="AE122" s="36">
        <f t="shared" si="60"/>
        <v>0</v>
      </c>
      <c r="AF122" s="36">
        <v>0</v>
      </c>
      <c r="AG122" s="36">
        <f t="shared" si="61"/>
        <v>0</v>
      </c>
      <c r="AH122" s="62">
        <v>0</v>
      </c>
      <c r="AI122" s="36">
        <f t="shared" si="62"/>
        <v>0</v>
      </c>
      <c r="AJ122" s="36">
        <v>0</v>
      </c>
      <c r="AK122" s="36">
        <f t="shared" si="63"/>
        <v>0</v>
      </c>
      <c r="AL122" s="37">
        <f t="shared" si="85"/>
        <v>2011732</v>
      </c>
      <c r="AM122" s="36">
        <f t="shared" si="64"/>
        <v>6447.858974358975</v>
      </c>
    </row>
    <row r="123" spans="1:39" s="32" customFormat="1" ht="12.75">
      <c r="A123" s="17">
        <v>398001</v>
      </c>
      <c r="B123" s="35" t="s">
        <v>119</v>
      </c>
      <c r="C123" s="52">
        <v>254</v>
      </c>
      <c r="D123" s="36">
        <v>0</v>
      </c>
      <c r="E123" s="36">
        <f t="shared" si="49"/>
        <v>0</v>
      </c>
      <c r="F123" s="36">
        <v>0</v>
      </c>
      <c r="G123" s="36">
        <f t="shared" si="50"/>
        <v>0</v>
      </c>
      <c r="H123" s="36">
        <v>228674</v>
      </c>
      <c r="I123" s="36">
        <f t="shared" si="51"/>
        <v>900.2913385826772</v>
      </c>
      <c r="J123" s="62">
        <v>1004706</v>
      </c>
      <c r="K123" s="36">
        <f t="shared" si="52"/>
        <v>3955.535433070866</v>
      </c>
      <c r="L123" s="36">
        <v>62652</v>
      </c>
      <c r="M123" s="36">
        <f t="shared" si="65"/>
        <v>246.66141732283464</v>
      </c>
      <c r="N123" s="36">
        <v>57165</v>
      </c>
      <c r="O123" s="36">
        <f t="shared" si="53"/>
        <v>225.05905511811022</v>
      </c>
      <c r="P123" s="62">
        <v>0</v>
      </c>
      <c r="Q123" s="36">
        <f t="shared" si="54"/>
        <v>0</v>
      </c>
      <c r="R123" s="36">
        <v>48687</v>
      </c>
      <c r="S123" s="36">
        <f t="shared" si="55"/>
        <v>191.6811023622047</v>
      </c>
      <c r="T123" s="36">
        <v>0</v>
      </c>
      <c r="U123" s="36">
        <f t="shared" si="56"/>
        <v>0</v>
      </c>
      <c r="V123" s="62">
        <v>0</v>
      </c>
      <c r="W123" s="36">
        <f t="shared" si="40"/>
        <v>0</v>
      </c>
      <c r="X123" s="36">
        <v>0</v>
      </c>
      <c r="Y123" s="36">
        <f t="shared" si="57"/>
        <v>0</v>
      </c>
      <c r="Z123" s="36">
        <v>0</v>
      </c>
      <c r="AA123" s="36">
        <f t="shared" si="58"/>
        <v>0</v>
      </c>
      <c r="AB123" s="62">
        <v>0</v>
      </c>
      <c r="AC123" s="36">
        <f t="shared" si="59"/>
        <v>0</v>
      </c>
      <c r="AD123" s="36">
        <v>0</v>
      </c>
      <c r="AE123" s="36">
        <f t="shared" si="60"/>
        <v>0</v>
      </c>
      <c r="AF123" s="36">
        <v>0</v>
      </c>
      <c r="AG123" s="36">
        <f t="shared" si="61"/>
        <v>0</v>
      </c>
      <c r="AH123" s="62">
        <v>0</v>
      </c>
      <c r="AI123" s="36">
        <f t="shared" si="62"/>
        <v>0</v>
      </c>
      <c r="AJ123" s="36">
        <v>4165</v>
      </c>
      <c r="AK123" s="36">
        <f t="shared" si="63"/>
        <v>16.39763779527559</v>
      </c>
      <c r="AL123" s="37">
        <f t="shared" si="85"/>
        <v>1406049</v>
      </c>
      <c r="AM123" s="36">
        <f t="shared" si="64"/>
        <v>5535.6259842519685</v>
      </c>
    </row>
    <row r="124" spans="1:39" s="32" customFormat="1" ht="12.75">
      <c r="A124" s="18">
        <v>398002</v>
      </c>
      <c r="B124" s="45" t="s">
        <v>120</v>
      </c>
      <c r="C124" s="51">
        <v>465</v>
      </c>
      <c r="D124" s="33">
        <v>0</v>
      </c>
      <c r="E124" s="33">
        <f t="shared" si="49"/>
        <v>0</v>
      </c>
      <c r="F124" s="33">
        <v>0</v>
      </c>
      <c r="G124" s="33">
        <f t="shared" si="50"/>
        <v>0</v>
      </c>
      <c r="H124" s="33">
        <v>523266</v>
      </c>
      <c r="I124" s="33">
        <f t="shared" si="51"/>
        <v>1125.3032258064516</v>
      </c>
      <c r="J124" s="63">
        <v>1636217</v>
      </c>
      <c r="K124" s="33">
        <f t="shared" si="52"/>
        <v>3518.7462365591396</v>
      </c>
      <c r="L124" s="33">
        <v>78626</v>
      </c>
      <c r="M124" s="33">
        <f t="shared" si="65"/>
        <v>169.08817204301076</v>
      </c>
      <c r="N124" s="33">
        <v>152628</v>
      </c>
      <c r="O124" s="33">
        <f t="shared" si="53"/>
        <v>328.23225806451615</v>
      </c>
      <c r="P124" s="63">
        <v>158554</v>
      </c>
      <c r="Q124" s="33">
        <f t="shared" si="54"/>
        <v>340.9763440860215</v>
      </c>
      <c r="R124" s="33">
        <v>53568</v>
      </c>
      <c r="S124" s="33">
        <f t="shared" si="55"/>
        <v>115.2</v>
      </c>
      <c r="T124" s="33">
        <v>0</v>
      </c>
      <c r="U124" s="33">
        <f t="shared" si="56"/>
        <v>0</v>
      </c>
      <c r="V124" s="63">
        <v>78664</v>
      </c>
      <c r="W124" s="33">
        <f t="shared" si="40"/>
        <v>169.16989247311827</v>
      </c>
      <c r="X124" s="33">
        <v>0</v>
      </c>
      <c r="Y124" s="33">
        <f t="shared" si="57"/>
        <v>0</v>
      </c>
      <c r="Z124" s="33">
        <v>0</v>
      </c>
      <c r="AA124" s="33">
        <f t="shared" si="58"/>
        <v>0</v>
      </c>
      <c r="AB124" s="63">
        <v>11292</v>
      </c>
      <c r="AC124" s="33">
        <f t="shared" si="59"/>
        <v>24.283870967741937</v>
      </c>
      <c r="AD124" s="33">
        <v>0</v>
      </c>
      <c r="AE124" s="33">
        <f t="shared" si="60"/>
        <v>0</v>
      </c>
      <c r="AF124" s="33">
        <v>0</v>
      </c>
      <c r="AG124" s="33">
        <f t="shared" si="61"/>
        <v>0</v>
      </c>
      <c r="AH124" s="63">
        <v>0</v>
      </c>
      <c r="AI124" s="33">
        <f t="shared" si="62"/>
        <v>0</v>
      </c>
      <c r="AJ124" s="33">
        <v>8135</v>
      </c>
      <c r="AK124" s="33">
        <f t="shared" si="63"/>
        <v>17.49462365591398</v>
      </c>
      <c r="AL124" s="34">
        <f t="shared" si="85"/>
        <v>2700950</v>
      </c>
      <c r="AM124" s="33">
        <f t="shared" si="64"/>
        <v>5808.4946236559135</v>
      </c>
    </row>
    <row r="125" spans="1:39" ht="12.75">
      <c r="A125" s="43">
        <v>398003</v>
      </c>
      <c r="B125" s="44" t="s">
        <v>132</v>
      </c>
      <c r="C125" s="52">
        <v>176</v>
      </c>
      <c r="D125" s="30">
        <v>0</v>
      </c>
      <c r="E125" s="30">
        <f t="shared" si="49"/>
        <v>0</v>
      </c>
      <c r="F125" s="30">
        <v>0</v>
      </c>
      <c r="G125" s="30">
        <f t="shared" si="50"/>
        <v>0</v>
      </c>
      <c r="H125" s="30">
        <v>136668</v>
      </c>
      <c r="I125" s="30">
        <f t="shared" si="51"/>
        <v>776.5227272727273</v>
      </c>
      <c r="J125" s="65">
        <v>518176</v>
      </c>
      <c r="K125" s="30">
        <f t="shared" si="52"/>
        <v>2944.181818181818</v>
      </c>
      <c r="L125" s="30">
        <v>23862</v>
      </c>
      <c r="M125" s="30">
        <f t="shared" si="65"/>
        <v>135.57954545454547</v>
      </c>
      <c r="N125" s="30">
        <v>30958</v>
      </c>
      <c r="O125" s="30">
        <f t="shared" si="53"/>
        <v>175.89772727272728</v>
      </c>
      <c r="P125" s="65">
        <v>0</v>
      </c>
      <c r="Q125" s="30">
        <f t="shared" si="54"/>
        <v>0</v>
      </c>
      <c r="R125" s="30">
        <v>12658</v>
      </c>
      <c r="S125" s="30">
        <f t="shared" si="55"/>
        <v>71.92045454545455</v>
      </c>
      <c r="T125" s="30">
        <v>0</v>
      </c>
      <c r="U125" s="30">
        <f t="shared" si="56"/>
        <v>0</v>
      </c>
      <c r="V125" s="65">
        <v>21328</v>
      </c>
      <c r="W125" s="30">
        <f t="shared" si="40"/>
        <v>121.18181818181819</v>
      </c>
      <c r="X125" s="30">
        <v>0</v>
      </c>
      <c r="Y125" s="30">
        <f t="shared" si="57"/>
        <v>0</v>
      </c>
      <c r="Z125" s="30">
        <v>0</v>
      </c>
      <c r="AA125" s="30">
        <f t="shared" si="58"/>
        <v>0</v>
      </c>
      <c r="AB125" s="65">
        <v>0</v>
      </c>
      <c r="AC125" s="30">
        <f t="shared" si="59"/>
        <v>0</v>
      </c>
      <c r="AD125" s="30">
        <v>0</v>
      </c>
      <c r="AE125" s="30">
        <f t="shared" si="60"/>
        <v>0</v>
      </c>
      <c r="AF125" s="30">
        <v>0</v>
      </c>
      <c r="AG125" s="30">
        <f t="shared" si="61"/>
        <v>0</v>
      </c>
      <c r="AH125" s="65">
        <v>0</v>
      </c>
      <c r="AI125" s="30">
        <f t="shared" si="62"/>
        <v>0</v>
      </c>
      <c r="AJ125" s="30">
        <v>9000</v>
      </c>
      <c r="AK125" s="30">
        <f t="shared" si="63"/>
        <v>51.13636363636363</v>
      </c>
      <c r="AL125" s="31">
        <f t="shared" si="85"/>
        <v>752650</v>
      </c>
      <c r="AM125" s="30">
        <f t="shared" si="64"/>
        <v>4276.420454545455</v>
      </c>
    </row>
    <row r="126" spans="1:39" ht="12.75">
      <c r="A126" s="17">
        <v>398004</v>
      </c>
      <c r="B126" s="35" t="s">
        <v>135</v>
      </c>
      <c r="C126" s="52">
        <v>95</v>
      </c>
      <c r="D126" s="36">
        <v>0</v>
      </c>
      <c r="E126" s="36">
        <f>D126/$C126</f>
        <v>0</v>
      </c>
      <c r="F126" s="36">
        <v>0</v>
      </c>
      <c r="G126" s="36">
        <f>F126/$C126</f>
        <v>0</v>
      </c>
      <c r="H126" s="36">
        <v>143715</v>
      </c>
      <c r="I126" s="36">
        <f>H126/$C126</f>
        <v>1512.7894736842106</v>
      </c>
      <c r="J126" s="62">
        <v>421254</v>
      </c>
      <c r="K126" s="36">
        <f>J126/$C126</f>
        <v>4434.252631578947</v>
      </c>
      <c r="L126" s="36">
        <v>24007</v>
      </c>
      <c r="M126" s="36">
        <f>L126/$C126</f>
        <v>252.70526315789473</v>
      </c>
      <c r="N126" s="36">
        <v>20245</v>
      </c>
      <c r="O126" s="36">
        <f>N126/$C126</f>
        <v>213.10526315789474</v>
      </c>
      <c r="P126" s="62">
        <v>1408</v>
      </c>
      <c r="Q126" s="36">
        <f>P126/$C126</f>
        <v>14.821052631578947</v>
      </c>
      <c r="R126" s="36">
        <v>10186</v>
      </c>
      <c r="S126" s="36">
        <f>R126/$C126</f>
        <v>107.22105263157894</v>
      </c>
      <c r="T126" s="36">
        <v>0</v>
      </c>
      <c r="U126" s="36">
        <f>T126/$C126</f>
        <v>0</v>
      </c>
      <c r="V126" s="62">
        <v>21472</v>
      </c>
      <c r="W126" s="36">
        <f>V126/$C126</f>
        <v>226.02105263157895</v>
      </c>
      <c r="X126" s="36">
        <v>0</v>
      </c>
      <c r="Y126" s="36">
        <f>X126/$C126</f>
        <v>0</v>
      </c>
      <c r="Z126" s="36">
        <v>0</v>
      </c>
      <c r="AA126" s="36">
        <f>Z126/$C126</f>
        <v>0</v>
      </c>
      <c r="AB126" s="62">
        <v>0</v>
      </c>
      <c r="AC126" s="36">
        <f>AB126/$C126</f>
        <v>0</v>
      </c>
      <c r="AD126" s="36">
        <v>0</v>
      </c>
      <c r="AE126" s="36">
        <f>AD126/$C126</f>
        <v>0</v>
      </c>
      <c r="AF126" s="36">
        <v>0</v>
      </c>
      <c r="AG126" s="36">
        <f>AF126/$C126</f>
        <v>0</v>
      </c>
      <c r="AH126" s="62">
        <v>0</v>
      </c>
      <c r="AI126" s="36">
        <f>AH126/$C126</f>
        <v>0</v>
      </c>
      <c r="AJ126" s="36">
        <v>4800</v>
      </c>
      <c r="AK126" s="36">
        <f>AJ126/$C126</f>
        <v>50.526315789473685</v>
      </c>
      <c r="AL126" s="37">
        <f t="shared" si="85"/>
        <v>647087</v>
      </c>
      <c r="AM126" s="36">
        <f>AL126/$C126</f>
        <v>6811.442105263158</v>
      </c>
    </row>
    <row r="127" spans="1:39" s="32" customFormat="1" ht="12.75">
      <c r="A127" s="17">
        <v>399001</v>
      </c>
      <c r="B127" s="35" t="s">
        <v>121</v>
      </c>
      <c r="C127" s="52">
        <v>402</v>
      </c>
      <c r="D127" s="36">
        <v>0</v>
      </c>
      <c r="E127" s="36">
        <f t="shared" si="49"/>
        <v>0</v>
      </c>
      <c r="F127" s="36">
        <v>0</v>
      </c>
      <c r="G127" s="36">
        <f t="shared" si="50"/>
        <v>0</v>
      </c>
      <c r="H127" s="36">
        <v>472706</v>
      </c>
      <c r="I127" s="36">
        <f t="shared" si="51"/>
        <v>1175.8855721393036</v>
      </c>
      <c r="J127" s="62">
        <v>1516339</v>
      </c>
      <c r="K127" s="36">
        <f t="shared" si="52"/>
        <v>3771.9875621890546</v>
      </c>
      <c r="L127" s="36">
        <v>38425</v>
      </c>
      <c r="M127" s="36">
        <f t="shared" si="65"/>
        <v>95.58457711442786</v>
      </c>
      <c r="N127" s="36">
        <v>72416</v>
      </c>
      <c r="O127" s="36">
        <f t="shared" si="53"/>
        <v>180.13930348258705</v>
      </c>
      <c r="P127" s="62">
        <v>171538</v>
      </c>
      <c r="Q127" s="36">
        <f t="shared" si="54"/>
        <v>426.71144278606965</v>
      </c>
      <c r="R127" s="36">
        <v>10080</v>
      </c>
      <c r="S127" s="36">
        <f t="shared" si="55"/>
        <v>25.074626865671643</v>
      </c>
      <c r="T127" s="36">
        <v>0</v>
      </c>
      <c r="U127" s="36">
        <f t="shared" si="56"/>
        <v>0</v>
      </c>
      <c r="V127" s="62">
        <v>0</v>
      </c>
      <c r="W127" s="36">
        <f t="shared" si="40"/>
        <v>0</v>
      </c>
      <c r="X127" s="36">
        <v>0</v>
      </c>
      <c r="Y127" s="36">
        <f t="shared" si="57"/>
        <v>0</v>
      </c>
      <c r="Z127" s="36">
        <v>0</v>
      </c>
      <c r="AA127" s="36">
        <f t="shared" si="58"/>
        <v>0</v>
      </c>
      <c r="AB127" s="62">
        <v>0</v>
      </c>
      <c r="AC127" s="36">
        <f t="shared" si="59"/>
        <v>0</v>
      </c>
      <c r="AD127" s="36">
        <v>0</v>
      </c>
      <c r="AE127" s="36">
        <f t="shared" si="60"/>
        <v>0</v>
      </c>
      <c r="AF127" s="36">
        <v>0</v>
      </c>
      <c r="AG127" s="36">
        <f t="shared" si="61"/>
        <v>0</v>
      </c>
      <c r="AH127" s="62">
        <v>0</v>
      </c>
      <c r="AI127" s="36">
        <f t="shared" si="62"/>
        <v>0</v>
      </c>
      <c r="AJ127" s="36">
        <v>0</v>
      </c>
      <c r="AK127" s="36">
        <f t="shared" si="63"/>
        <v>0</v>
      </c>
      <c r="AL127" s="37">
        <f t="shared" si="85"/>
        <v>2281504</v>
      </c>
      <c r="AM127" s="36">
        <f t="shared" si="64"/>
        <v>5675.3830845771145</v>
      </c>
    </row>
    <row r="128" spans="1:39" ht="12.75">
      <c r="A128" s="18">
        <v>399002</v>
      </c>
      <c r="B128" s="45" t="s">
        <v>133</v>
      </c>
      <c r="C128" s="51">
        <v>151</v>
      </c>
      <c r="D128" s="33">
        <v>0</v>
      </c>
      <c r="E128" s="33">
        <f t="shared" si="49"/>
        <v>0</v>
      </c>
      <c r="F128" s="33">
        <v>0</v>
      </c>
      <c r="G128" s="33">
        <f t="shared" si="50"/>
        <v>0</v>
      </c>
      <c r="H128" s="33">
        <v>215896</v>
      </c>
      <c r="I128" s="33">
        <f t="shared" si="51"/>
        <v>1429.7748344370862</v>
      </c>
      <c r="J128" s="63">
        <v>593015</v>
      </c>
      <c r="K128" s="33">
        <f t="shared" si="52"/>
        <v>3927.251655629139</v>
      </c>
      <c r="L128" s="33">
        <v>16575</v>
      </c>
      <c r="M128" s="33">
        <f t="shared" si="65"/>
        <v>109.76821192052981</v>
      </c>
      <c r="N128" s="33">
        <v>31509</v>
      </c>
      <c r="O128" s="33">
        <f t="shared" si="53"/>
        <v>208.66887417218544</v>
      </c>
      <c r="P128" s="63">
        <v>27813</v>
      </c>
      <c r="Q128" s="33">
        <f t="shared" si="54"/>
        <v>184.19205298013244</v>
      </c>
      <c r="R128" s="33">
        <v>0</v>
      </c>
      <c r="S128" s="33">
        <f t="shared" si="55"/>
        <v>0</v>
      </c>
      <c r="T128" s="33">
        <v>0</v>
      </c>
      <c r="U128" s="33">
        <f t="shared" si="56"/>
        <v>0</v>
      </c>
      <c r="V128" s="63">
        <v>0</v>
      </c>
      <c r="W128" s="33">
        <f t="shared" si="40"/>
        <v>0</v>
      </c>
      <c r="X128" s="33">
        <v>0</v>
      </c>
      <c r="Y128" s="33">
        <f t="shared" si="57"/>
        <v>0</v>
      </c>
      <c r="Z128" s="33">
        <v>0</v>
      </c>
      <c r="AA128" s="33">
        <f t="shared" si="58"/>
        <v>0</v>
      </c>
      <c r="AB128" s="63">
        <v>0</v>
      </c>
      <c r="AC128" s="33">
        <f t="shared" si="59"/>
        <v>0</v>
      </c>
      <c r="AD128" s="33">
        <v>0</v>
      </c>
      <c r="AE128" s="33">
        <f t="shared" si="60"/>
        <v>0</v>
      </c>
      <c r="AF128" s="33">
        <v>0</v>
      </c>
      <c r="AG128" s="33">
        <f t="shared" si="61"/>
        <v>0</v>
      </c>
      <c r="AH128" s="63">
        <v>0</v>
      </c>
      <c r="AI128" s="33">
        <f t="shared" si="62"/>
        <v>0</v>
      </c>
      <c r="AJ128" s="33">
        <v>0</v>
      </c>
      <c r="AK128" s="33">
        <f t="shared" si="63"/>
        <v>0</v>
      </c>
      <c r="AL128" s="34">
        <f t="shared" si="85"/>
        <v>884808</v>
      </c>
      <c r="AM128" s="33">
        <f t="shared" si="64"/>
        <v>5859.6556291390725</v>
      </c>
    </row>
    <row r="129" spans="1:39" ht="12.75">
      <c r="A129" s="14"/>
      <c r="B129" s="15" t="s">
        <v>150</v>
      </c>
      <c r="C129" s="49">
        <f>SUM(C91:C128)</f>
        <v>13909</v>
      </c>
      <c r="D129" s="38">
        <f>SUM(D91:D128)</f>
        <v>0</v>
      </c>
      <c r="E129" s="38">
        <f t="shared" si="49"/>
        <v>0</v>
      </c>
      <c r="F129" s="38">
        <f>SUM(F91:F128)</f>
        <v>0</v>
      </c>
      <c r="G129" s="38">
        <f t="shared" si="50"/>
        <v>0</v>
      </c>
      <c r="H129" s="38">
        <f>SUM(H91:H128)</f>
        <v>12801601</v>
      </c>
      <c r="I129" s="38">
        <f>H129/$C129</f>
        <v>920.382558055935</v>
      </c>
      <c r="J129" s="56">
        <f>SUM(J91:J128)</f>
        <v>50937122</v>
      </c>
      <c r="K129" s="38">
        <f t="shared" si="52"/>
        <v>3662.1699618951757</v>
      </c>
      <c r="L129" s="38">
        <f>SUM(L91:L128)</f>
        <v>4139007</v>
      </c>
      <c r="M129" s="38">
        <f t="shared" si="65"/>
        <v>297.5776116183766</v>
      </c>
      <c r="N129" s="38">
        <f>SUM(N91:N128)</f>
        <v>2508374</v>
      </c>
      <c r="O129" s="38">
        <f t="shared" si="53"/>
        <v>180.34179308361493</v>
      </c>
      <c r="P129" s="56">
        <f>SUM(P91:P128)</f>
        <v>4676397</v>
      </c>
      <c r="Q129" s="38">
        <f>P129/$C129</f>
        <v>336.21374649507516</v>
      </c>
      <c r="R129" s="38">
        <f>SUM(R91:R128)</f>
        <v>1534791</v>
      </c>
      <c r="S129" s="38">
        <f t="shared" si="55"/>
        <v>110.34517219066791</v>
      </c>
      <c r="T129" s="38">
        <f>SUM(T91:T128)</f>
        <v>0</v>
      </c>
      <c r="U129" s="38">
        <f t="shared" si="56"/>
        <v>0</v>
      </c>
      <c r="V129" s="56">
        <f>SUM(V91:V128)</f>
        <v>1351897</v>
      </c>
      <c r="W129" s="38">
        <f t="shared" si="40"/>
        <v>97.19584441728378</v>
      </c>
      <c r="X129" s="38">
        <f>SUM(X91:X128)</f>
        <v>1852804</v>
      </c>
      <c r="Y129" s="38">
        <f t="shared" si="57"/>
        <v>133.209001366022</v>
      </c>
      <c r="Z129" s="38">
        <f>SUM(Z91:Z128)</f>
        <v>86520</v>
      </c>
      <c r="AA129" s="38">
        <f t="shared" si="58"/>
        <v>6.2204328132863616</v>
      </c>
      <c r="AB129" s="56">
        <f>SUM(AB91:AB128)</f>
        <v>1400376</v>
      </c>
      <c r="AC129" s="38">
        <f t="shared" si="59"/>
        <v>100.68128549859803</v>
      </c>
      <c r="AD129" s="38">
        <f>SUM(AD91:AD128)</f>
        <v>0</v>
      </c>
      <c r="AE129" s="38">
        <f t="shared" si="60"/>
        <v>0</v>
      </c>
      <c r="AF129" s="38">
        <f>SUM(AF91:AF128)</f>
        <v>0</v>
      </c>
      <c r="AG129" s="38">
        <f t="shared" si="61"/>
        <v>0</v>
      </c>
      <c r="AH129" s="56">
        <f>SUM(AH91:AH128)</f>
        <v>72884</v>
      </c>
      <c r="AI129" s="38">
        <f t="shared" si="62"/>
        <v>5.240060392551586</v>
      </c>
      <c r="AJ129" s="38">
        <f>SUM(AJ91:AJ128)</f>
        <v>46695</v>
      </c>
      <c r="AK129" s="38">
        <f t="shared" si="63"/>
        <v>3.3571788050902294</v>
      </c>
      <c r="AL129" s="59">
        <f>SUM(AL91:AL128)</f>
        <v>81408468</v>
      </c>
      <c r="AM129" s="38">
        <f t="shared" si="64"/>
        <v>5852.934646631677</v>
      </c>
    </row>
    <row r="130" spans="1:39" ht="12.75">
      <c r="A130" s="10"/>
      <c r="B130" s="11"/>
      <c r="C130" s="11"/>
      <c r="D130" s="11"/>
      <c r="E130" s="11"/>
      <c r="F130" s="11"/>
      <c r="G130" s="11"/>
      <c r="H130" s="11"/>
      <c r="I130" s="12"/>
      <c r="J130" s="5"/>
      <c r="K130" s="5"/>
      <c r="L130" s="5"/>
      <c r="M130" s="5"/>
      <c r="N130" s="5"/>
      <c r="O130" s="12"/>
      <c r="P130" s="5"/>
      <c r="Q130" s="12"/>
      <c r="R130" s="5"/>
      <c r="S130" s="5"/>
      <c r="T130" s="5"/>
      <c r="U130" s="12"/>
      <c r="V130" s="5"/>
      <c r="W130" s="5"/>
      <c r="X130" s="5"/>
      <c r="Y130" s="12"/>
      <c r="Z130" s="5"/>
      <c r="AA130" s="12"/>
      <c r="AB130" s="5"/>
      <c r="AC130" s="5"/>
      <c r="AD130" s="5"/>
      <c r="AE130" s="12"/>
      <c r="AF130" s="5"/>
      <c r="AG130" s="12"/>
      <c r="AH130" s="5"/>
      <c r="AI130" s="5"/>
      <c r="AJ130" s="5"/>
      <c r="AK130" s="5"/>
      <c r="AL130" s="5"/>
      <c r="AM130" s="12"/>
    </row>
    <row r="131" spans="1:39" ht="13.5" thickBot="1">
      <c r="A131" s="19"/>
      <c r="B131" s="20" t="s">
        <v>122</v>
      </c>
      <c r="C131" s="68">
        <f>C129+C89+C78+C74</f>
        <v>683317</v>
      </c>
      <c r="D131" s="21">
        <f>D129+D89+D78+D74</f>
        <v>1631238.16</v>
      </c>
      <c r="E131" s="22">
        <f>D131/$C131</f>
        <v>2.38723485585753</v>
      </c>
      <c r="F131" s="21">
        <f>F129+F89+F78+F74</f>
        <v>2340837.51</v>
      </c>
      <c r="G131" s="22">
        <f>F131/$C131</f>
        <v>3.4256977508242876</v>
      </c>
      <c r="H131" s="21">
        <f>H129+H89+H78+H74</f>
        <v>385961252.43</v>
      </c>
      <c r="I131" s="22">
        <f>H131/$C131</f>
        <v>564.8348459499764</v>
      </c>
      <c r="J131" s="66">
        <f>J129+J89+J78+J74</f>
        <v>2531460491.44</v>
      </c>
      <c r="K131" s="22">
        <f>J131/$C131</f>
        <v>3704.6648794629727</v>
      </c>
      <c r="L131" s="21">
        <f>L129+L89+L78+L74</f>
        <v>275223045.1</v>
      </c>
      <c r="M131" s="22">
        <f>L131/$C131</f>
        <v>402.7750591599507</v>
      </c>
      <c r="N131" s="21">
        <f>N129+N89+N78+N74</f>
        <v>144191726.83</v>
      </c>
      <c r="O131" s="22">
        <f>N131/$C131</f>
        <v>211.01732699464526</v>
      </c>
      <c r="P131" s="66">
        <f>P129+P89+P78+P74</f>
        <v>258621776.09</v>
      </c>
      <c r="Q131" s="22">
        <f>P131/$C131</f>
        <v>378.4799384326747</v>
      </c>
      <c r="R131" s="21">
        <f>R129+R89+R78+R74</f>
        <v>367098998.26</v>
      </c>
      <c r="S131" s="22">
        <f>R131/$C131</f>
        <v>537.2308873626736</v>
      </c>
      <c r="T131" s="21">
        <f>T129+T89+T78+T74</f>
        <v>49491040</v>
      </c>
      <c r="U131" s="22">
        <f>T131/$C131</f>
        <v>72.42764339245181</v>
      </c>
      <c r="V131" s="66">
        <f>V129+V89+V78+V74</f>
        <v>43994777.9</v>
      </c>
      <c r="W131" s="22">
        <f>V131/$C131</f>
        <v>64.3841407428763</v>
      </c>
      <c r="X131" s="21">
        <f>X129+X89+X78+X74</f>
        <v>72551434.85000005</v>
      </c>
      <c r="Y131" s="22">
        <f>X131/$C131</f>
        <v>106.17536933809646</v>
      </c>
      <c r="Z131" s="21">
        <f>Z129+Z89+Z78+Z74</f>
        <v>375967</v>
      </c>
      <c r="AA131" s="22">
        <f>Z131/$C131</f>
        <v>0.5502087610874601</v>
      </c>
      <c r="AB131" s="66">
        <f>AB129+AB89+AB78+AB74</f>
        <v>70476670</v>
      </c>
      <c r="AC131" s="22">
        <f>AB131/$C131</f>
        <v>103.13905551888801</v>
      </c>
      <c r="AD131" s="21">
        <f>AD129+AD89+AD78+AD74</f>
        <v>895884</v>
      </c>
      <c r="AE131" s="22">
        <f>AD131/$C131</f>
        <v>1.3110810941334696</v>
      </c>
      <c r="AF131" s="21">
        <f>AF129+AF89+AF78+AF74</f>
        <v>500157</v>
      </c>
      <c r="AG131" s="22">
        <f>AF131/$C131</f>
        <v>0.7319545686701779</v>
      </c>
      <c r="AH131" s="66">
        <f>AH129+AH89+AH78+AH74</f>
        <v>17927475</v>
      </c>
      <c r="AI131" s="22">
        <f>AH131/$C131</f>
        <v>26.235956371640103</v>
      </c>
      <c r="AJ131" s="21">
        <f>AJ129+AJ89+AJ78+AJ74</f>
        <v>33290707</v>
      </c>
      <c r="AK131" s="22">
        <f>AJ131/$C131</f>
        <v>48.719272314313855</v>
      </c>
      <c r="AL131" s="25">
        <f>AL129+AL89+AL78+AL74</f>
        <v>4256033478.57</v>
      </c>
      <c r="AM131" s="22">
        <f>AL131/$C131</f>
        <v>6228.490552071733</v>
      </c>
    </row>
    <row r="132" ht="13.5" thickTop="1"/>
    <row r="133" spans="4:36" ht="12.75">
      <c r="D133" s="72" t="s">
        <v>151</v>
      </c>
      <c r="E133" s="72"/>
      <c r="F133" s="72"/>
      <c r="J133" s="72" t="s">
        <v>151</v>
      </c>
      <c r="K133" s="72"/>
      <c r="L133" s="72"/>
      <c r="P133" s="72" t="s">
        <v>151</v>
      </c>
      <c r="Q133" s="72"/>
      <c r="R133" s="72"/>
      <c r="V133" s="72" t="s">
        <v>151</v>
      </c>
      <c r="W133" s="72"/>
      <c r="X133" s="72"/>
      <c r="AB133" s="72" t="s">
        <v>151</v>
      </c>
      <c r="AC133" s="72"/>
      <c r="AD133" s="72"/>
      <c r="AH133" s="72" t="s">
        <v>151</v>
      </c>
      <c r="AI133" s="72"/>
      <c r="AJ133" s="72"/>
    </row>
    <row r="134" spans="4:36" ht="12.75">
      <c r="D134" s="73" t="s">
        <v>152</v>
      </c>
      <c r="E134" s="73"/>
      <c r="F134" s="73"/>
      <c r="J134" s="73" t="s">
        <v>152</v>
      </c>
      <c r="K134" s="73"/>
      <c r="L134" s="73"/>
      <c r="P134" s="73" t="s">
        <v>152</v>
      </c>
      <c r="Q134" s="73"/>
      <c r="R134" s="73"/>
      <c r="V134" s="73" t="s">
        <v>152</v>
      </c>
      <c r="W134" s="73"/>
      <c r="X134" s="73"/>
      <c r="AB134" s="73" t="s">
        <v>152</v>
      </c>
      <c r="AC134" s="73"/>
      <c r="AD134" s="73"/>
      <c r="AH134" s="73" t="s">
        <v>152</v>
      </c>
      <c r="AI134" s="73"/>
      <c r="AJ134" s="73"/>
    </row>
  </sheetData>
  <sheetProtection/>
  <mergeCells count="20">
    <mergeCell ref="AB1:AG1"/>
    <mergeCell ref="AH1:AM1"/>
    <mergeCell ref="AL2:AL3"/>
    <mergeCell ref="C2:C3"/>
    <mergeCell ref="D1:I1"/>
    <mergeCell ref="J1:O1"/>
    <mergeCell ref="P1:U1"/>
    <mergeCell ref="V1:AA1"/>
    <mergeCell ref="D133:F133"/>
    <mergeCell ref="D134:F134"/>
    <mergeCell ref="J133:L133"/>
    <mergeCell ref="J134:L134"/>
    <mergeCell ref="P133:R133"/>
    <mergeCell ref="P134:R134"/>
    <mergeCell ref="V133:X133"/>
    <mergeCell ref="V134:X134"/>
    <mergeCell ref="AB133:AD133"/>
    <mergeCell ref="AB134:AD134"/>
    <mergeCell ref="AH133:AJ133"/>
    <mergeCell ref="AH134:AJ134"/>
  </mergeCells>
  <printOptions horizontalCentered="1"/>
  <pageMargins left="0.25" right="0.25" top="0.8" bottom="0.5" header="0.25" footer="0.5"/>
  <pageSetup fitToWidth="4" horizontalDpi="600" verticalDpi="600" orientation="portrait" paperSize="5" scale="80" r:id="rId1"/>
  <rowBreaks count="1" manualBreakCount="1">
    <brk id="75" max="38" man="1"/>
  </rowBreaks>
  <colBreaks count="5" manualBreakCount="5">
    <brk id="9" max="65535" man="1"/>
    <brk id="15" max="133" man="1"/>
    <brk id="21" max="133" man="1"/>
    <brk id="27" max="133" man="1"/>
    <brk id="3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2011-01-06T14:32:15Z</cp:lastPrinted>
  <dcterms:created xsi:type="dcterms:W3CDTF">2003-04-30T20:08:44Z</dcterms:created>
  <dcterms:modified xsi:type="dcterms:W3CDTF">2011-01-06T14:39:09Z</dcterms:modified>
  <cp:category/>
  <cp:version/>
  <cp:contentType/>
  <cp:contentStatus/>
</cp:coreProperties>
</file>