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ect 200 - Benefits - by fund" sheetId="1" r:id="rId1"/>
  </sheets>
  <definedNames>
    <definedName name="_xlnm.Print_Area" localSheetId="0">'Object 200 - Benefits - by fund'!$A$1:$O$145</definedName>
    <definedName name="_xlnm.Print_Titles" localSheetId="0">'Object 200 - Benefits - by fund'!$A:$B,'Object 200 - Benefits - by fund'!$1:$2</definedName>
  </definedNames>
  <calcPr fullCalcOnLoad="1"/>
</workbook>
</file>

<file path=xl/sharedStrings.xml><?xml version="1.0" encoding="utf-8"?>
<sst xmlns="http://schemas.openxmlformats.org/spreadsheetml/2006/main" count="156" uniqueCount="153">
  <si>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</si>
  <si>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</si>
  <si>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</si>
  <si>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</si>
  <si>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</si>
  <si>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</si>
  <si>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</si>
  <si>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</si>
  <si>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Benefits Expenditures</t>
  </si>
  <si>
    <t>Percent             General Funds</t>
  </si>
  <si>
    <t xml:space="preserve">Percent             Special Fund Federal </t>
  </si>
  <si>
    <t>Percent                NCLB Federal Funds</t>
  </si>
  <si>
    <t>Percent                Other Special Funds</t>
  </si>
  <si>
    <t>Percent             Debt Service Funds</t>
  </si>
  <si>
    <t>Percent                 Capital Project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</si>
  <si>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</si>
  <si>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</si>
  <si>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</si>
  <si>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</si>
  <si>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</si>
  <si>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</si>
  <si>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</si>
  <si>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</si>
  <si>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</si>
  <si>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</si>
  <si>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</si>
  <si>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</si>
  <si>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</si>
  <si>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</si>
  <si>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</si>
  <si>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</si>
  <si>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</si>
  <si>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</si>
  <si>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</si>
  <si>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</si>
  <si>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</si>
  <si>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</si>
  <si>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</si>
  <si>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</si>
  <si>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</si>
  <si>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</si>
  <si>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</si>
  <si>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</si>
  <si>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</si>
  <si>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</si>
  <si>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</si>
  <si>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</si>
  <si>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</si>
  <si>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</si>
  <si>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</si>
  <si>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</si>
  <si>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</si>
  <si>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</si>
  <si>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</si>
  <si>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</si>
  <si>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</si>
  <si>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</si>
  <si>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</si>
  <si>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</si>
  <si>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</si>
  <si>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</si>
  <si>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</si>
  <si>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</si>
  <si>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</si>
  <si>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</si>
  <si>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</si>
  <si>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</si>
  <si>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</si>
  <si>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</si>
  <si>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</si>
  <si>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</si>
  <si>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</si>
  <si>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</si>
  <si>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</si>
  <si>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</si>
  <si>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</si>
  <si>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</si>
  <si>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</si>
  <si>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</si>
  <si>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</si>
  <si>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</si>
  <si>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</si>
  <si>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</si>
  <si>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</si>
  <si>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</si>
  <si>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</si>
  <si>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</si>
  <si>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</si>
  <si>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</si>
  <si>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</si>
  <si>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</si>
  <si>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</si>
  <si>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</si>
  <si>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</si>
  <si>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</si>
  <si>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</si>
  <si>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</si>
  <si>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</si>
  <si>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Total Districts</t>
  </si>
  <si>
    <t>Benefits - Object Code 200
Expenditures by Fund Source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</si>
  <si>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</si>
  <si>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</si>
  <si>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</si>
  <si>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</si>
  <si>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</si>
  <si>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</si>
  <si>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</si>
  <si>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</si>
  <si>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</si>
  <si>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</si>
  <si>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</si>
  <si>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</si>
  <si>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</si>
  <si>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</si>
  <si>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</si>
  <si>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</si>
  <si>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</si>
  <si>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</si>
  <si>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</si>
  <si>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</si>
  <si>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</si>
  <si>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</si>
  <si>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</si>
  <si>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KIPP Central City Primary</t>
  </si>
  <si>
    <t>Total Type 5 Charter Schools</t>
  </si>
  <si>
    <t>2009-2010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</si>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</sst>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2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04" applyFont="1" applyFill="1" applyBorder="1" applyAlignment="1">
      <alignment horizontal="right" wrapText="1"/>
      <protection/>
    </xf>
    <xf numFmtId="10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" fillId="0" borderId="17" xfId="104" applyFont="1" applyFill="1" applyBorder="1" applyAlignment="1">
      <alignment horizontal="right" wrapText="1"/>
      <protection/>
    </xf>
    <xf numFmtId="0" fontId="1" fillId="0" borderId="10" xfId="104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164" fontId="4" fillId="33" borderId="19" xfId="0" applyNumberFormat="1" applyFont="1" applyFill="1" applyBorder="1" applyAlignment="1">
      <alignment/>
    </xf>
    <xf numFmtId="10" fontId="4" fillId="0" borderId="20" xfId="0" applyNumberFormat="1" applyFont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22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22" xfId="0" applyNumberFormat="1" applyFont="1" applyFill="1" applyBorder="1" applyAlignment="1">
      <alignment/>
    </xf>
    <xf numFmtId="0" fontId="1" fillId="0" borderId="13" xfId="104" applyFont="1" applyFill="1" applyBorder="1" applyAlignment="1">
      <alignment horizontal="left" wrapText="1"/>
      <protection/>
    </xf>
    <xf numFmtId="164" fontId="1" fillId="33" borderId="10" xfId="104" applyNumberFormat="1" applyFont="1" applyFill="1" applyBorder="1" applyAlignment="1">
      <alignment horizontal="right" wrapText="1"/>
      <protection/>
    </xf>
    <xf numFmtId="10" fontId="1" fillId="0" borderId="10" xfId="104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1" fillId="0" borderId="25" xfId="104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 vertical="center"/>
    </xf>
    <xf numFmtId="164" fontId="1" fillId="33" borderId="17" xfId="104" applyNumberFormat="1" applyFont="1" applyFill="1" applyBorder="1" applyAlignment="1">
      <alignment horizontal="right" wrapText="1"/>
      <protection/>
    </xf>
    <xf numFmtId="10" fontId="1" fillId="0" borderId="17" xfId="104" applyNumberFormat="1" applyFont="1" applyFill="1" applyBorder="1" applyAlignment="1">
      <alignment horizontal="right" wrapText="1"/>
      <protection/>
    </xf>
    <xf numFmtId="164" fontId="1" fillId="33" borderId="26" xfId="104" applyNumberFormat="1" applyFont="1" applyFill="1" applyBorder="1" applyAlignment="1">
      <alignment horizontal="right" wrapText="1"/>
      <protection/>
    </xf>
    <xf numFmtId="10" fontId="1" fillId="0" borderId="26" xfId="104" applyNumberFormat="1" applyFont="1" applyFill="1" applyBorder="1" applyAlignment="1">
      <alignment horizontal="right" wrapText="1"/>
      <protection/>
    </xf>
    <xf numFmtId="10" fontId="4" fillId="0" borderId="27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10" fontId="3" fillId="34" borderId="29" xfId="0" applyNumberFormat="1" applyFont="1" applyFill="1" applyBorder="1" applyAlignment="1">
      <alignment/>
    </xf>
    <xf numFmtId="164" fontId="3" fillId="34" borderId="29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1" fillId="0" borderId="30" xfId="104" applyFont="1" applyFill="1" applyBorder="1" applyAlignment="1">
      <alignment wrapText="1"/>
      <protection/>
    </xf>
    <xf numFmtId="0" fontId="4" fillId="0" borderId="25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164" fontId="1" fillId="0" borderId="17" xfId="104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104" applyNumberFormat="1" applyFont="1" applyFill="1" applyBorder="1" applyAlignment="1">
      <alignment horizontal="right" wrapText="1"/>
      <protection/>
    </xf>
    <xf numFmtId="164" fontId="1" fillId="0" borderId="26" xfId="104" applyNumberFormat="1" applyFont="1" applyFill="1" applyBorder="1" applyAlignment="1">
      <alignment horizontal="right" wrapText="1"/>
      <protection/>
    </xf>
    <xf numFmtId="164" fontId="4" fillId="0" borderId="1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1" fillId="0" borderId="26" xfId="104" applyFont="1" applyFill="1" applyBorder="1" applyAlignment="1">
      <alignment wrapText="1"/>
      <protection/>
    </xf>
    <xf numFmtId="0" fontId="1" fillId="0" borderId="32" xfId="104" applyFont="1" applyFill="1" applyBorder="1" applyAlignment="1">
      <alignment wrapText="1"/>
      <protection/>
    </xf>
    <xf numFmtId="0" fontId="1" fillId="0" borderId="26" xfId="104" applyFont="1" applyFill="1" applyBorder="1" applyAlignment="1">
      <alignment horizontal="right" wrapText="1"/>
      <protection/>
    </xf>
    <xf numFmtId="0" fontId="1" fillId="0" borderId="24" xfId="104" applyFont="1" applyFill="1" applyBorder="1" applyAlignment="1">
      <alignment wrapText="1"/>
      <protection/>
    </xf>
    <xf numFmtId="0" fontId="1" fillId="0" borderId="23" xfId="104" applyFont="1" applyFill="1" applyBorder="1" applyAlignment="1">
      <alignment wrapText="1"/>
      <protection/>
    </xf>
    <xf numFmtId="164" fontId="1" fillId="33" borderId="24" xfId="104" applyNumberFormat="1" applyFont="1" applyFill="1" applyBorder="1" applyAlignment="1">
      <alignment horizontal="right" wrapText="1"/>
      <protection/>
    </xf>
    <xf numFmtId="10" fontId="1" fillId="0" borderId="24" xfId="104" applyNumberFormat="1" applyFont="1" applyFill="1" applyBorder="1" applyAlignment="1">
      <alignment horizontal="right" wrapText="1"/>
      <protection/>
    </xf>
    <xf numFmtId="0" fontId="1" fillId="0" borderId="25" xfId="104" applyFont="1" applyFill="1" applyBorder="1" applyAlignment="1">
      <alignment wrapText="1"/>
      <protection/>
    </xf>
    <xf numFmtId="164" fontId="1" fillId="0" borderId="24" xfId="104" applyNumberFormat="1" applyFont="1" applyFill="1" applyBorder="1" applyAlignment="1">
      <alignment horizontal="right" wrapText="1"/>
      <protection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38" fontId="3" fillId="0" borderId="0" xfId="87" applyNumberFormat="1" applyFont="1" applyFill="1" applyAlignment="1">
      <alignment horizontal="left" vertical="top" wrapText="1"/>
      <protection/>
    </xf>
    <xf numFmtId="38" fontId="3" fillId="0" borderId="0" xfId="87" applyNumberFormat="1" applyFont="1" applyFill="1" applyAlignment="1">
      <alignment horizontal="left" vertical="center" wrapText="1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17" xfId="66"/>
    <cellStyle name="Normal 18" xfId="67"/>
    <cellStyle name="Normal 19" xfId="68"/>
    <cellStyle name="Normal 19 2" xfId="69"/>
    <cellStyle name="Normal 2" xfId="70"/>
    <cellStyle name="Normal 2 2" xfId="71"/>
    <cellStyle name="Normal 2 3" xfId="72"/>
    <cellStyle name="Normal 2 4" xfId="73"/>
    <cellStyle name="Normal 2 5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3" xfId="84"/>
    <cellStyle name="Normal 3 2" xfId="85"/>
    <cellStyle name="Normal 38" xfId="86"/>
    <cellStyle name="Normal 38 2" xfId="87"/>
    <cellStyle name="Normal 39" xfId="88"/>
    <cellStyle name="Normal 39 2" xfId="89"/>
    <cellStyle name="Normal 4" xfId="90"/>
    <cellStyle name="Normal 4 2" xfId="91"/>
    <cellStyle name="Normal 4 3" xfId="92"/>
    <cellStyle name="Normal 4 4" xfId="93"/>
    <cellStyle name="Normal 4 5" xfId="94"/>
    <cellStyle name="Normal 4 6" xfId="95"/>
    <cellStyle name="Normal 46" xfId="96"/>
    <cellStyle name="Normal 46 2" xfId="97"/>
    <cellStyle name="Normal 47" xfId="98"/>
    <cellStyle name="Normal 5" xfId="99"/>
    <cellStyle name="Normal 6" xfId="100"/>
    <cellStyle name="Normal 7" xfId="101"/>
    <cellStyle name="Normal 8" xfId="102"/>
    <cellStyle name="Normal 9" xfId="103"/>
    <cellStyle name="Normal_Sheet1" xfId="104"/>
    <cellStyle name="Note" xfId="105"/>
    <cellStyle name="Output" xfId="106"/>
    <cellStyle name="Percent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view="pageBreakPreview" zoomScale="90" zoomScaleSheetLayoutView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5.8515625" style="1" customWidth="1"/>
    <col min="2" max="2" width="41.7109375" style="1" customWidth="1"/>
    <col min="3" max="3" width="12.8515625" style="1" bestFit="1" customWidth="1"/>
    <col min="4" max="5" width="11.7109375" style="1" bestFit="1" customWidth="1"/>
    <col min="6" max="6" width="11.8515625" style="1" bestFit="1" customWidth="1"/>
    <col min="7" max="7" width="10.7109375" style="1" bestFit="1" customWidth="1"/>
    <col min="8" max="8" width="13.7109375" style="1" bestFit="1" customWidth="1"/>
    <col min="9" max="9" width="13.28125" style="1" bestFit="1" customWidth="1"/>
    <col min="10" max="10" width="12.00390625" style="1" customWidth="1"/>
    <col min="11" max="11" width="10.57421875" style="1" customWidth="1"/>
    <col min="12" max="12" width="10.8515625" style="1" customWidth="1"/>
    <col min="13" max="15" width="10.8515625" style="1" bestFit="1" customWidth="1"/>
    <col min="16" max="16384" width="9.140625" style="1" customWidth="1"/>
  </cols>
  <sheetData>
    <row r="1" spans="1:15" s="31" customFormat="1" ht="60.75" customHeight="1">
      <c r="A1" s="66" t="s">
        <v>125</v>
      </c>
      <c r="B1" s="66"/>
      <c r="C1" s="65" t="s">
        <v>99</v>
      </c>
      <c r="D1" s="66"/>
      <c r="E1" s="66"/>
      <c r="F1" s="66"/>
      <c r="G1" s="66"/>
      <c r="H1" s="66"/>
      <c r="I1" s="66"/>
      <c r="J1" s="65" t="s">
        <v>99</v>
      </c>
      <c r="K1" s="66"/>
      <c r="L1" s="66"/>
      <c r="M1" s="66"/>
      <c r="N1" s="66"/>
      <c r="O1" s="66"/>
    </row>
    <row r="2" spans="1:15" ht="51">
      <c r="A2" s="43" t="s">
        <v>0</v>
      </c>
      <c r="B2" s="45" t="s">
        <v>6</v>
      </c>
      <c r="C2" s="44" t="s">
        <v>1</v>
      </c>
      <c r="D2" s="44" t="s">
        <v>2</v>
      </c>
      <c r="E2" s="44" t="s">
        <v>7</v>
      </c>
      <c r="F2" s="44" t="s">
        <v>3</v>
      </c>
      <c r="G2" s="44" t="s">
        <v>4</v>
      </c>
      <c r="H2" s="44" t="s">
        <v>5</v>
      </c>
      <c r="I2" s="40" t="s">
        <v>8</v>
      </c>
      <c r="J2" s="44" t="s">
        <v>9</v>
      </c>
      <c r="K2" s="44" t="s">
        <v>10</v>
      </c>
      <c r="L2" s="44" t="s">
        <v>11</v>
      </c>
      <c r="M2" s="44" t="s">
        <v>12</v>
      </c>
      <c r="N2" s="44" t="s">
        <v>13</v>
      </c>
      <c r="O2" s="44" t="s">
        <v>14</v>
      </c>
    </row>
    <row r="3" spans="1:15" ht="12.75">
      <c r="A3" s="56">
        <v>1</v>
      </c>
      <c r="B3" s="57" t="s">
        <v>15</v>
      </c>
      <c r="C3" s="52">
        <v>13612538</v>
      </c>
      <c r="D3" s="52">
        <v>1103756</v>
      </c>
      <c r="E3" s="52">
        <v>1073152</v>
      </c>
      <c r="F3" s="52">
        <v>972785</v>
      </c>
      <c r="G3" s="52">
        <v>0</v>
      </c>
      <c r="H3" s="52">
        <v>1088</v>
      </c>
      <c r="I3" s="34">
        <f>SUM(C3:H3)</f>
        <v>16763319</v>
      </c>
      <c r="J3" s="35">
        <f aca="true" t="shared" si="0" ref="J3:O3">C3/$I3</f>
        <v>0.8120431282134523</v>
      </c>
      <c r="K3" s="35">
        <f t="shared" si="0"/>
        <v>0.06584352418515689</v>
      </c>
      <c r="L3" s="35">
        <f t="shared" si="0"/>
        <v>0.0640178714012422</v>
      </c>
      <c r="M3" s="35">
        <f t="shared" si="0"/>
        <v>0.058030572585297695</v>
      </c>
      <c r="N3" s="35">
        <f t="shared" si="0"/>
        <v>0</v>
      </c>
      <c r="O3" s="35">
        <f t="shared" si="0"/>
        <v>6.490361485097313E-05</v>
      </c>
    </row>
    <row r="4" spans="1:15" s="39" customFormat="1" ht="12.75">
      <c r="A4" s="9">
        <v>2</v>
      </c>
      <c r="B4" s="46" t="s">
        <v>137</v>
      </c>
      <c r="C4" s="49">
        <v>8393795</v>
      </c>
      <c r="D4" s="49">
        <v>290278</v>
      </c>
      <c r="E4" s="49">
        <v>373760</v>
      </c>
      <c r="F4" s="49">
        <v>408442</v>
      </c>
      <c r="G4" s="49">
        <v>0</v>
      </c>
      <c r="H4" s="49">
        <v>0</v>
      </c>
      <c r="I4" s="32">
        <f aca="true" t="shared" si="1" ref="I4:I67">SUM(C4:H4)</f>
        <v>9466275</v>
      </c>
      <c r="J4" s="33">
        <f aca="true" t="shared" si="2" ref="J4:J67">C4/$I4</f>
        <v>0.8867051717808747</v>
      </c>
      <c r="K4" s="33">
        <f aca="true" t="shared" si="3" ref="K4:K67">D4/$I4</f>
        <v>0.03066443770120771</v>
      </c>
      <c r="L4" s="33">
        <f aca="true" t="shared" si="4" ref="L4:L67">E4/$I4</f>
        <v>0.03948332369385001</v>
      </c>
      <c r="M4" s="33">
        <f aca="true" t="shared" si="5" ref="M4:M67">F4/$I4</f>
        <v>0.04314706682406755</v>
      </c>
      <c r="N4" s="33">
        <f aca="true" t="shared" si="6" ref="N4:N67">G4/$I4</f>
        <v>0</v>
      </c>
      <c r="O4" s="33">
        <f aca="true" t="shared" si="7" ref="O4:O67">H4/$I4</f>
        <v>0</v>
      </c>
    </row>
    <row r="5" spans="1:15" s="39" customFormat="1" ht="12.75">
      <c r="A5" s="9">
        <v>3</v>
      </c>
      <c r="B5" s="46" t="s">
        <v>16</v>
      </c>
      <c r="C5" s="49">
        <v>41636090</v>
      </c>
      <c r="D5" s="49">
        <v>1908188</v>
      </c>
      <c r="E5" s="49">
        <v>784206</v>
      </c>
      <c r="F5" s="49">
        <v>1646357</v>
      </c>
      <c r="G5" s="49">
        <v>0</v>
      </c>
      <c r="H5" s="49">
        <v>0</v>
      </c>
      <c r="I5" s="32">
        <f t="shared" si="1"/>
        <v>45974841</v>
      </c>
      <c r="J5" s="33">
        <f t="shared" si="2"/>
        <v>0.9056277105993689</v>
      </c>
      <c r="K5" s="33">
        <f t="shared" si="3"/>
        <v>0.04150504838070022</v>
      </c>
      <c r="L5" s="33">
        <f t="shared" si="4"/>
        <v>0.017057285744609754</v>
      </c>
      <c r="M5" s="33">
        <f t="shared" si="5"/>
        <v>0.035809955275321124</v>
      </c>
      <c r="N5" s="33">
        <f t="shared" si="6"/>
        <v>0</v>
      </c>
      <c r="O5" s="33">
        <f t="shared" si="7"/>
        <v>0</v>
      </c>
    </row>
    <row r="6" spans="1:15" s="39" customFormat="1" ht="12.75">
      <c r="A6" s="9">
        <v>4</v>
      </c>
      <c r="B6" s="46" t="s">
        <v>17</v>
      </c>
      <c r="C6" s="49">
        <v>9012855</v>
      </c>
      <c r="D6" s="49">
        <v>557460</v>
      </c>
      <c r="E6" s="49">
        <v>238035</v>
      </c>
      <c r="F6" s="49">
        <v>364944</v>
      </c>
      <c r="G6" s="49">
        <v>32694</v>
      </c>
      <c r="H6" s="49">
        <v>0</v>
      </c>
      <c r="I6" s="32">
        <f t="shared" si="1"/>
        <v>10205988</v>
      </c>
      <c r="J6" s="33">
        <f t="shared" si="2"/>
        <v>0.8830948066958338</v>
      </c>
      <c r="K6" s="33">
        <f t="shared" si="3"/>
        <v>0.0546208755095538</v>
      </c>
      <c r="L6" s="33">
        <f t="shared" si="4"/>
        <v>0.023323072690267715</v>
      </c>
      <c r="M6" s="33">
        <f t="shared" si="5"/>
        <v>0.035757831578873106</v>
      </c>
      <c r="N6" s="33">
        <f t="shared" si="6"/>
        <v>0.0032034135254715174</v>
      </c>
      <c r="O6" s="33">
        <f t="shared" si="7"/>
        <v>0</v>
      </c>
    </row>
    <row r="7" spans="1:15" ht="12.75">
      <c r="A7" s="10">
        <v>5</v>
      </c>
      <c r="B7" s="30" t="s">
        <v>18</v>
      </c>
      <c r="C7" s="50">
        <v>11143366</v>
      </c>
      <c r="D7" s="50">
        <v>293522</v>
      </c>
      <c r="E7" s="50">
        <v>872640</v>
      </c>
      <c r="F7" s="50">
        <v>810039</v>
      </c>
      <c r="G7" s="50">
        <v>0</v>
      </c>
      <c r="H7" s="50">
        <v>0</v>
      </c>
      <c r="I7" s="2">
        <f t="shared" si="1"/>
        <v>13119567</v>
      </c>
      <c r="J7" s="17">
        <f t="shared" si="2"/>
        <v>0.8493699525296833</v>
      </c>
      <c r="K7" s="17">
        <f t="shared" si="3"/>
        <v>0.022372842030533475</v>
      </c>
      <c r="L7" s="17">
        <f t="shared" si="4"/>
        <v>0.06651439029961888</v>
      </c>
      <c r="M7" s="17">
        <f t="shared" si="5"/>
        <v>0.0617428151401643</v>
      </c>
      <c r="N7" s="17">
        <f t="shared" si="6"/>
        <v>0</v>
      </c>
      <c r="O7" s="17">
        <f t="shared" si="7"/>
        <v>0</v>
      </c>
    </row>
    <row r="8" spans="1:15" ht="12.75">
      <c r="A8" s="56">
        <v>6</v>
      </c>
      <c r="B8" s="57" t="s">
        <v>19</v>
      </c>
      <c r="C8" s="52">
        <v>10211564</v>
      </c>
      <c r="D8" s="52">
        <v>477104</v>
      </c>
      <c r="E8" s="52">
        <v>295967</v>
      </c>
      <c r="F8" s="52">
        <v>878843</v>
      </c>
      <c r="G8" s="52">
        <v>0</v>
      </c>
      <c r="H8" s="52">
        <v>0</v>
      </c>
      <c r="I8" s="34">
        <f t="shared" si="1"/>
        <v>11863478</v>
      </c>
      <c r="J8" s="35">
        <f t="shared" si="2"/>
        <v>0.8607563481805252</v>
      </c>
      <c r="K8" s="35">
        <f t="shared" si="3"/>
        <v>0.040216199667584836</v>
      </c>
      <c r="L8" s="35">
        <f t="shared" si="4"/>
        <v>0.024947742980599787</v>
      </c>
      <c r="M8" s="35">
        <f t="shared" si="5"/>
        <v>0.07407970917129024</v>
      </c>
      <c r="N8" s="35">
        <f t="shared" si="6"/>
        <v>0</v>
      </c>
      <c r="O8" s="35">
        <f t="shared" si="7"/>
        <v>0</v>
      </c>
    </row>
    <row r="9" spans="1:15" s="39" customFormat="1" ht="12.75">
      <c r="A9" s="9">
        <v>7</v>
      </c>
      <c r="B9" s="46" t="s">
        <v>20</v>
      </c>
      <c r="C9" s="49">
        <v>5721644</v>
      </c>
      <c r="D9" s="49">
        <v>127886</v>
      </c>
      <c r="E9" s="49">
        <v>277806</v>
      </c>
      <c r="F9" s="49">
        <v>878882</v>
      </c>
      <c r="G9" s="49">
        <v>0</v>
      </c>
      <c r="H9" s="49">
        <v>0</v>
      </c>
      <c r="I9" s="32">
        <f t="shared" si="1"/>
        <v>7006218</v>
      </c>
      <c r="J9" s="33">
        <f t="shared" si="2"/>
        <v>0.8166522937196644</v>
      </c>
      <c r="K9" s="33">
        <f t="shared" si="3"/>
        <v>0.018253214501746877</v>
      </c>
      <c r="L9" s="33">
        <f t="shared" si="4"/>
        <v>0.039651349701079815</v>
      </c>
      <c r="M9" s="33">
        <f t="shared" si="5"/>
        <v>0.12544314207750887</v>
      </c>
      <c r="N9" s="33">
        <f t="shared" si="6"/>
        <v>0</v>
      </c>
      <c r="O9" s="33">
        <f t="shared" si="7"/>
        <v>0</v>
      </c>
    </row>
    <row r="10" spans="1:15" s="39" customFormat="1" ht="12.75">
      <c r="A10" s="9">
        <v>8</v>
      </c>
      <c r="B10" s="46" t="s">
        <v>21</v>
      </c>
      <c r="C10" s="49">
        <v>41369701</v>
      </c>
      <c r="D10" s="49">
        <v>1455086</v>
      </c>
      <c r="E10" s="49">
        <v>1447389</v>
      </c>
      <c r="F10" s="49">
        <v>1593606</v>
      </c>
      <c r="G10" s="49">
        <v>0</v>
      </c>
      <c r="H10" s="49">
        <v>0</v>
      </c>
      <c r="I10" s="32">
        <f t="shared" si="1"/>
        <v>45865782</v>
      </c>
      <c r="J10" s="33">
        <f t="shared" si="2"/>
        <v>0.9019730874751029</v>
      </c>
      <c r="K10" s="33">
        <f t="shared" si="3"/>
        <v>0.031724870623594734</v>
      </c>
      <c r="L10" s="33">
        <f t="shared" si="4"/>
        <v>0.031557054886799926</v>
      </c>
      <c r="M10" s="33">
        <f t="shared" si="5"/>
        <v>0.034744987014502446</v>
      </c>
      <c r="N10" s="33">
        <f t="shared" si="6"/>
        <v>0</v>
      </c>
      <c r="O10" s="33">
        <f t="shared" si="7"/>
        <v>0</v>
      </c>
    </row>
    <row r="11" spans="1:15" s="39" customFormat="1" ht="12.75">
      <c r="A11" s="9">
        <v>9</v>
      </c>
      <c r="B11" s="46" t="s">
        <v>22</v>
      </c>
      <c r="C11" s="49">
        <v>91293471</v>
      </c>
      <c r="D11" s="49">
        <v>3040194</v>
      </c>
      <c r="E11" s="49">
        <v>3817888</v>
      </c>
      <c r="F11" s="49">
        <v>3927561</v>
      </c>
      <c r="G11" s="49">
        <v>0</v>
      </c>
      <c r="H11" s="49">
        <v>131503</v>
      </c>
      <c r="I11" s="32">
        <f t="shared" si="1"/>
        <v>102210617</v>
      </c>
      <c r="J11" s="33">
        <f t="shared" si="2"/>
        <v>0.8931897065057341</v>
      </c>
      <c r="K11" s="33">
        <f t="shared" si="3"/>
        <v>0.029744405123784744</v>
      </c>
      <c r="L11" s="33">
        <f t="shared" si="4"/>
        <v>0.03735314502602014</v>
      </c>
      <c r="M11" s="33">
        <f t="shared" si="5"/>
        <v>0.0384261548876082</v>
      </c>
      <c r="N11" s="33">
        <f t="shared" si="6"/>
        <v>0</v>
      </c>
      <c r="O11" s="33">
        <f t="shared" si="7"/>
        <v>0.001286588456852775</v>
      </c>
    </row>
    <row r="12" spans="1:15" ht="12.75">
      <c r="A12" s="10">
        <v>10</v>
      </c>
      <c r="B12" s="30" t="s">
        <v>138</v>
      </c>
      <c r="C12" s="50">
        <v>51462520</v>
      </c>
      <c r="D12" s="50">
        <v>3274449</v>
      </c>
      <c r="E12" s="50">
        <v>2053729</v>
      </c>
      <c r="F12" s="50">
        <v>2165217</v>
      </c>
      <c r="G12" s="50">
        <v>0</v>
      </c>
      <c r="H12" s="50">
        <v>484</v>
      </c>
      <c r="I12" s="2">
        <f t="shared" si="1"/>
        <v>58956399</v>
      </c>
      <c r="J12" s="17">
        <f t="shared" si="2"/>
        <v>0.8728911682682655</v>
      </c>
      <c r="K12" s="17">
        <f t="shared" si="3"/>
        <v>0.05554017978608226</v>
      </c>
      <c r="L12" s="17">
        <f t="shared" si="4"/>
        <v>0.03483470895161016</v>
      </c>
      <c r="M12" s="17">
        <f t="shared" si="5"/>
        <v>0.03672573353742314</v>
      </c>
      <c r="N12" s="17">
        <f t="shared" si="6"/>
        <v>0</v>
      </c>
      <c r="O12" s="17">
        <f t="shared" si="7"/>
        <v>8.209456618949878E-06</v>
      </c>
    </row>
    <row r="13" spans="1:15" ht="12.75">
      <c r="A13" s="56">
        <v>11</v>
      </c>
      <c r="B13" s="57" t="s">
        <v>23</v>
      </c>
      <c r="C13" s="52">
        <v>2957677</v>
      </c>
      <c r="D13" s="52">
        <v>207447</v>
      </c>
      <c r="E13" s="52">
        <v>129855</v>
      </c>
      <c r="F13" s="52">
        <v>688822</v>
      </c>
      <c r="G13" s="52">
        <v>0</v>
      </c>
      <c r="H13" s="52">
        <v>18290</v>
      </c>
      <c r="I13" s="34">
        <f t="shared" si="1"/>
        <v>4002091</v>
      </c>
      <c r="J13" s="35">
        <f t="shared" si="2"/>
        <v>0.7390329205407873</v>
      </c>
      <c r="K13" s="35">
        <f t="shared" si="3"/>
        <v>0.051834653434916896</v>
      </c>
      <c r="L13" s="35">
        <f t="shared" si="4"/>
        <v>0.032446788441342286</v>
      </c>
      <c r="M13" s="35">
        <f t="shared" si="5"/>
        <v>0.17211552660846544</v>
      </c>
      <c r="N13" s="35">
        <f t="shared" si="6"/>
        <v>0</v>
      </c>
      <c r="O13" s="35">
        <f t="shared" si="7"/>
        <v>0.004570110974488086</v>
      </c>
    </row>
    <row r="14" spans="1:15" s="39" customFormat="1" ht="12.75">
      <c r="A14" s="9">
        <v>12</v>
      </c>
      <c r="B14" s="46" t="s">
        <v>139</v>
      </c>
      <c r="C14" s="49">
        <v>4577311</v>
      </c>
      <c r="D14" s="49">
        <v>150167</v>
      </c>
      <c r="E14" s="49">
        <v>127270</v>
      </c>
      <c r="F14" s="49">
        <v>174364</v>
      </c>
      <c r="G14" s="49">
        <v>0</v>
      </c>
      <c r="H14" s="49">
        <v>0</v>
      </c>
      <c r="I14" s="32">
        <f t="shared" si="1"/>
        <v>5029112</v>
      </c>
      <c r="J14" s="33">
        <f t="shared" si="2"/>
        <v>0.9101628677189929</v>
      </c>
      <c r="K14" s="33">
        <f t="shared" si="3"/>
        <v>0.029859545780646764</v>
      </c>
      <c r="L14" s="33">
        <f t="shared" si="4"/>
        <v>0.025306654534637527</v>
      </c>
      <c r="M14" s="33">
        <f t="shared" si="5"/>
        <v>0.034670931965722775</v>
      </c>
      <c r="N14" s="33">
        <f t="shared" si="6"/>
        <v>0</v>
      </c>
      <c r="O14" s="33">
        <f t="shared" si="7"/>
        <v>0</v>
      </c>
    </row>
    <row r="15" spans="1:15" s="39" customFormat="1" ht="12.75">
      <c r="A15" s="9">
        <v>13</v>
      </c>
      <c r="B15" s="46" t="s">
        <v>24</v>
      </c>
      <c r="C15" s="49">
        <v>3650990</v>
      </c>
      <c r="D15" s="49">
        <v>93092</v>
      </c>
      <c r="E15" s="49">
        <v>246785</v>
      </c>
      <c r="F15" s="49">
        <v>301079</v>
      </c>
      <c r="G15" s="49">
        <v>0</v>
      </c>
      <c r="H15" s="49">
        <v>0</v>
      </c>
      <c r="I15" s="32">
        <f t="shared" si="1"/>
        <v>4291946</v>
      </c>
      <c r="J15" s="33">
        <f t="shared" si="2"/>
        <v>0.8506607492265746</v>
      </c>
      <c r="K15" s="33">
        <f t="shared" si="3"/>
        <v>0.02168992806526457</v>
      </c>
      <c r="L15" s="33">
        <f t="shared" si="4"/>
        <v>0.05749955847533962</v>
      </c>
      <c r="M15" s="33">
        <f t="shared" si="5"/>
        <v>0.0701497642328212</v>
      </c>
      <c r="N15" s="33">
        <f t="shared" si="6"/>
        <v>0</v>
      </c>
      <c r="O15" s="33">
        <f t="shared" si="7"/>
        <v>0</v>
      </c>
    </row>
    <row r="16" spans="1:15" s="39" customFormat="1" ht="12.75">
      <c r="A16" s="9">
        <v>14</v>
      </c>
      <c r="B16" s="46" t="s">
        <v>25</v>
      </c>
      <c r="C16" s="49">
        <v>4323090</v>
      </c>
      <c r="D16" s="49">
        <v>186495</v>
      </c>
      <c r="E16" s="49">
        <v>312162</v>
      </c>
      <c r="F16" s="49">
        <v>360948</v>
      </c>
      <c r="G16" s="49">
        <v>0</v>
      </c>
      <c r="H16" s="49">
        <v>0</v>
      </c>
      <c r="I16" s="32">
        <f t="shared" si="1"/>
        <v>5182695</v>
      </c>
      <c r="J16" s="33">
        <f t="shared" si="2"/>
        <v>0.834139381152084</v>
      </c>
      <c r="K16" s="33">
        <f t="shared" si="3"/>
        <v>0.0359841742568297</v>
      </c>
      <c r="L16" s="33">
        <f t="shared" si="4"/>
        <v>0.060231597653344446</v>
      </c>
      <c r="M16" s="33">
        <f t="shared" si="5"/>
        <v>0.06964484693774185</v>
      </c>
      <c r="N16" s="33">
        <f t="shared" si="6"/>
        <v>0</v>
      </c>
      <c r="O16" s="33">
        <f t="shared" si="7"/>
        <v>0</v>
      </c>
    </row>
    <row r="17" spans="1:15" ht="12.75">
      <c r="A17" s="10">
        <v>15</v>
      </c>
      <c r="B17" s="30" t="s">
        <v>26</v>
      </c>
      <c r="C17" s="50">
        <v>7187331</v>
      </c>
      <c r="D17" s="50">
        <v>334815</v>
      </c>
      <c r="E17" s="50">
        <v>447747</v>
      </c>
      <c r="F17" s="50">
        <v>588827</v>
      </c>
      <c r="G17" s="50">
        <v>0</v>
      </c>
      <c r="H17" s="50">
        <v>0</v>
      </c>
      <c r="I17" s="2">
        <f t="shared" si="1"/>
        <v>8558720</v>
      </c>
      <c r="J17" s="17">
        <f t="shared" si="2"/>
        <v>0.8397670446048007</v>
      </c>
      <c r="K17" s="17">
        <f t="shared" si="3"/>
        <v>0.03911975155163389</v>
      </c>
      <c r="L17" s="17">
        <f t="shared" si="4"/>
        <v>0.05231471528452853</v>
      </c>
      <c r="M17" s="17">
        <f t="shared" si="5"/>
        <v>0.06879848855903686</v>
      </c>
      <c r="N17" s="17">
        <f t="shared" si="6"/>
        <v>0</v>
      </c>
      <c r="O17" s="17">
        <f t="shared" si="7"/>
        <v>0</v>
      </c>
    </row>
    <row r="18" spans="1:15" ht="12.75">
      <c r="A18" s="56">
        <v>16</v>
      </c>
      <c r="B18" s="57" t="s">
        <v>27</v>
      </c>
      <c r="C18" s="52">
        <v>29209406</v>
      </c>
      <c r="D18" s="52">
        <v>745530</v>
      </c>
      <c r="E18" s="52">
        <v>498778</v>
      </c>
      <c r="F18" s="52">
        <v>992554</v>
      </c>
      <c r="G18" s="52">
        <v>0</v>
      </c>
      <c r="H18" s="52">
        <v>1290</v>
      </c>
      <c r="I18" s="34">
        <f t="shared" si="1"/>
        <v>31447558</v>
      </c>
      <c r="J18" s="35">
        <f t="shared" si="2"/>
        <v>0.9288290683810807</v>
      </c>
      <c r="K18" s="35">
        <f t="shared" si="3"/>
        <v>0.023707087208488492</v>
      </c>
      <c r="L18" s="35">
        <f t="shared" si="4"/>
        <v>0.015860627397523204</v>
      </c>
      <c r="M18" s="35">
        <f t="shared" si="5"/>
        <v>0.03156219633969671</v>
      </c>
      <c r="N18" s="35">
        <f t="shared" si="6"/>
        <v>0</v>
      </c>
      <c r="O18" s="35">
        <f t="shared" si="7"/>
        <v>4.10206732109374E-05</v>
      </c>
    </row>
    <row r="19" spans="1:15" s="39" customFormat="1" ht="13.5" customHeight="1">
      <c r="A19" s="9">
        <v>17</v>
      </c>
      <c r="B19" s="46" t="s">
        <v>28</v>
      </c>
      <c r="C19" s="49">
        <v>89286288</v>
      </c>
      <c r="D19" s="49">
        <v>3903292</v>
      </c>
      <c r="E19" s="49">
        <v>4031916</v>
      </c>
      <c r="F19" s="49">
        <v>12470760</v>
      </c>
      <c r="G19" s="49">
        <v>0</v>
      </c>
      <c r="H19" s="49">
        <v>302034</v>
      </c>
      <c r="I19" s="32">
        <f t="shared" si="1"/>
        <v>109994290</v>
      </c>
      <c r="J19" s="33">
        <f t="shared" si="2"/>
        <v>0.8117356637330901</v>
      </c>
      <c r="K19" s="33">
        <f t="shared" si="3"/>
        <v>0.03548631478961317</v>
      </c>
      <c r="L19" s="33">
        <f t="shared" si="4"/>
        <v>0.036655684581445094</v>
      </c>
      <c r="M19" s="33">
        <f t="shared" si="5"/>
        <v>0.11337643072199476</v>
      </c>
      <c r="N19" s="33">
        <f t="shared" si="6"/>
        <v>0</v>
      </c>
      <c r="O19" s="33">
        <f t="shared" si="7"/>
        <v>0.0027459061738568428</v>
      </c>
    </row>
    <row r="20" spans="1:15" s="39" customFormat="1" ht="12.75">
      <c r="A20" s="9">
        <v>18</v>
      </c>
      <c r="B20" s="46" t="s">
        <v>29</v>
      </c>
      <c r="C20" s="49">
        <v>2626385</v>
      </c>
      <c r="D20" s="49">
        <v>150056</v>
      </c>
      <c r="E20" s="49">
        <v>275004</v>
      </c>
      <c r="F20" s="49">
        <v>153544</v>
      </c>
      <c r="G20" s="49">
        <v>0</v>
      </c>
      <c r="H20" s="49">
        <v>0</v>
      </c>
      <c r="I20" s="32">
        <f t="shared" si="1"/>
        <v>3204989</v>
      </c>
      <c r="J20" s="33">
        <f t="shared" si="2"/>
        <v>0.8194677111216294</v>
      </c>
      <c r="K20" s="33">
        <f t="shared" si="3"/>
        <v>0.046819505464761345</v>
      </c>
      <c r="L20" s="33">
        <f t="shared" si="4"/>
        <v>0.08580497468166037</v>
      </c>
      <c r="M20" s="33">
        <f t="shared" si="5"/>
        <v>0.047907808731948845</v>
      </c>
      <c r="N20" s="33">
        <f t="shared" si="6"/>
        <v>0</v>
      </c>
      <c r="O20" s="33">
        <f t="shared" si="7"/>
        <v>0</v>
      </c>
    </row>
    <row r="21" spans="1:15" s="39" customFormat="1" ht="12.75">
      <c r="A21" s="9">
        <v>19</v>
      </c>
      <c r="B21" s="46" t="s">
        <v>30</v>
      </c>
      <c r="C21" s="49">
        <v>4122606</v>
      </c>
      <c r="D21" s="49">
        <v>237384</v>
      </c>
      <c r="E21" s="49">
        <v>389480</v>
      </c>
      <c r="F21" s="49">
        <v>170142</v>
      </c>
      <c r="G21" s="49">
        <v>0</v>
      </c>
      <c r="H21" s="49">
        <v>0</v>
      </c>
      <c r="I21" s="32">
        <f t="shared" si="1"/>
        <v>4919612</v>
      </c>
      <c r="J21" s="33">
        <f t="shared" si="2"/>
        <v>0.8379941344967855</v>
      </c>
      <c r="K21" s="33">
        <f t="shared" si="3"/>
        <v>0.048252585773024374</v>
      </c>
      <c r="L21" s="33">
        <f t="shared" si="4"/>
        <v>0.07916884502273756</v>
      </c>
      <c r="M21" s="33">
        <f t="shared" si="5"/>
        <v>0.03458443470745254</v>
      </c>
      <c r="N21" s="33">
        <f t="shared" si="6"/>
        <v>0</v>
      </c>
      <c r="O21" s="33">
        <f t="shared" si="7"/>
        <v>0</v>
      </c>
    </row>
    <row r="22" spans="1:15" ht="12.75">
      <c r="A22" s="10">
        <v>20</v>
      </c>
      <c r="B22" s="30" t="s">
        <v>31</v>
      </c>
      <c r="C22" s="50">
        <v>11280000</v>
      </c>
      <c r="D22" s="50">
        <v>674276</v>
      </c>
      <c r="E22" s="50">
        <v>716519</v>
      </c>
      <c r="F22" s="50">
        <v>618779</v>
      </c>
      <c r="G22" s="50">
        <v>0</v>
      </c>
      <c r="H22" s="50">
        <v>0</v>
      </c>
      <c r="I22" s="2">
        <f t="shared" si="1"/>
        <v>13289574</v>
      </c>
      <c r="J22" s="17">
        <f t="shared" si="2"/>
        <v>0.8487856721366689</v>
      </c>
      <c r="K22" s="17">
        <f t="shared" si="3"/>
        <v>0.05073721700936388</v>
      </c>
      <c r="L22" s="17">
        <f t="shared" si="4"/>
        <v>0.05391587420334166</v>
      </c>
      <c r="M22" s="17">
        <f t="shared" si="5"/>
        <v>0.04656123665062552</v>
      </c>
      <c r="N22" s="17">
        <f t="shared" si="6"/>
        <v>0</v>
      </c>
      <c r="O22" s="17">
        <f t="shared" si="7"/>
        <v>0</v>
      </c>
    </row>
    <row r="23" spans="1:15" ht="12.75">
      <c r="A23" s="56">
        <v>21</v>
      </c>
      <c r="B23" s="57" t="s">
        <v>32</v>
      </c>
      <c r="C23" s="52">
        <v>6476332</v>
      </c>
      <c r="D23" s="52">
        <v>399626</v>
      </c>
      <c r="E23" s="52">
        <v>509349</v>
      </c>
      <c r="F23" s="52">
        <v>145872</v>
      </c>
      <c r="G23" s="52">
        <v>0</v>
      </c>
      <c r="H23" s="52">
        <v>0</v>
      </c>
      <c r="I23" s="34">
        <f t="shared" si="1"/>
        <v>7531179</v>
      </c>
      <c r="J23" s="35">
        <f t="shared" si="2"/>
        <v>0.8599360073635217</v>
      </c>
      <c r="K23" s="35">
        <f t="shared" si="3"/>
        <v>0.053062873688170205</v>
      </c>
      <c r="L23" s="35">
        <f t="shared" si="4"/>
        <v>0.0676320400829671</v>
      </c>
      <c r="M23" s="35">
        <f t="shared" si="5"/>
        <v>0.019369078865341005</v>
      </c>
      <c r="N23" s="35">
        <f t="shared" si="6"/>
        <v>0</v>
      </c>
      <c r="O23" s="35">
        <f t="shared" si="7"/>
        <v>0</v>
      </c>
    </row>
    <row r="24" spans="1:15" s="39" customFormat="1" ht="12.75">
      <c r="A24" s="9">
        <v>22</v>
      </c>
      <c r="B24" s="46" t="s">
        <v>33</v>
      </c>
      <c r="C24" s="49">
        <v>5806572</v>
      </c>
      <c r="D24" s="49">
        <v>202376</v>
      </c>
      <c r="E24" s="49">
        <v>204684</v>
      </c>
      <c r="F24" s="49">
        <v>496448</v>
      </c>
      <c r="G24" s="49">
        <v>0</v>
      </c>
      <c r="H24" s="49">
        <v>0</v>
      </c>
      <c r="I24" s="32">
        <f t="shared" si="1"/>
        <v>6710080</v>
      </c>
      <c r="J24" s="33">
        <f t="shared" si="2"/>
        <v>0.8653506366541085</v>
      </c>
      <c r="K24" s="33">
        <f t="shared" si="3"/>
        <v>0.030159998092422147</v>
      </c>
      <c r="L24" s="33">
        <f t="shared" si="4"/>
        <v>0.03050395822404502</v>
      </c>
      <c r="M24" s="33">
        <f t="shared" si="5"/>
        <v>0.07398540702942438</v>
      </c>
      <c r="N24" s="33">
        <f t="shared" si="6"/>
        <v>0</v>
      </c>
      <c r="O24" s="33">
        <f t="shared" si="7"/>
        <v>0</v>
      </c>
    </row>
    <row r="25" spans="1:15" s="39" customFormat="1" ht="12.75">
      <c r="A25" s="9">
        <v>23</v>
      </c>
      <c r="B25" s="46" t="s">
        <v>34</v>
      </c>
      <c r="C25" s="49">
        <v>19892397</v>
      </c>
      <c r="D25" s="49">
        <v>789527</v>
      </c>
      <c r="E25" s="49">
        <v>1107260</v>
      </c>
      <c r="F25" s="49">
        <v>751419</v>
      </c>
      <c r="G25" s="49">
        <v>0</v>
      </c>
      <c r="H25" s="49">
        <v>0</v>
      </c>
      <c r="I25" s="32">
        <f t="shared" si="1"/>
        <v>22540603</v>
      </c>
      <c r="J25" s="33">
        <f t="shared" si="2"/>
        <v>0.8825139682376731</v>
      </c>
      <c r="K25" s="33">
        <f t="shared" si="3"/>
        <v>0.03502688015932848</v>
      </c>
      <c r="L25" s="33">
        <f t="shared" si="4"/>
        <v>0.049122909444791696</v>
      </c>
      <c r="M25" s="33">
        <f t="shared" si="5"/>
        <v>0.03333624215820668</v>
      </c>
      <c r="N25" s="33">
        <f t="shared" si="6"/>
        <v>0</v>
      </c>
      <c r="O25" s="33">
        <f t="shared" si="7"/>
        <v>0</v>
      </c>
    </row>
    <row r="26" spans="1:15" s="39" customFormat="1" ht="12.75">
      <c r="A26" s="9">
        <v>24</v>
      </c>
      <c r="B26" s="46" t="s">
        <v>35</v>
      </c>
      <c r="C26" s="49">
        <v>7989744</v>
      </c>
      <c r="D26" s="49">
        <v>356417</v>
      </c>
      <c r="E26" s="49">
        <v>452076</v>
      </c>
      <c r="F26" s="49">
        <v>3921918</v>
      </c>
      <c r="G26" s="49">
        <v>0</v>
      </c>
      <c r="H26" s="49">
        <v>0</v>
      </c>
      <c r="I26" s="32">
        <f t="shared" si="1"/>
        <v>12720155</v>
      </c>
      <c r="J26" s="33">
        <f t="shared" si="2"/>
        <v>0.6281168743619869</v>
      </c>
      <c r="K26" s="33">
        <f t="shared" si="3"/>
        <v>0.028019862965506317</v>
      </c>
      <c r="L26" s="33">
        <f t="shared" si="4"/>
        <v>0.03554013296221626</v>
      </c>
      <c r="M26" s="33">
        <f t="shared" si="5"/>
        <v>0.30832312971029047</v>
      </c>
      <c r="N26" s="33">
        <f t="shared" si="6"/>
        <v>0</v>
      </c>
      <c r="O26" s="33">
        <f t="shared" si="7"/>
        <v>0</v>
      </c>
    </row>
    <row r="27" spans="1:15" ht="12.75">
      <c r="A27" s="10">
        <v>25</v>
      </c>
      <c r="B27" s="30" t="s">
        <v>36</v>
      </c>
      <c r="C27" s="50">
        <v>4243864</v>
      </c>
      <c r="D27" s="50">
        <v>90432</v>
      </c>
      <c r="E27" s="50">
        <v>142785</v>
      </c>
      <c r="F27" s="50">
        <v>104023</v>
      </c>
      <c r="G27" s="50">
        <v>0</v>
      </c>
      <c r="H27" s="50">
        <v>0</v>
      </c>
      <c r="I27" s="2">
        <f t="shared" si="1"/>
        <v>4581104</v>
      </c>
      <c r="J27" s="17">
        <f t="shared" si="2"/>
        <v>0.9263845570849297</v>
      </c>
      <c r="K27" s="17">
        <f t="shared" si="3"/>
        <v>0.019740219824740935</v>
      </c>
      <c r="L27" s="17">
        <f t="shared" si="4"/>
        <v>0.031168251146448542</v>
      </c>
      <c r="M27" s="17">
        <f t="shared" si="5"/>
        <v>0.022706971943880775</v>
      </c>
      <c r="N27" s="17">
        <f t="shared" si="6"/>
        <v>0</v>
      </c>
      <c r="O27" s="17">
        <f t="shared" si="7"/>
        <v>0</v>
      </c>
    </row>
    <row r="28" spans="1:15" ht="12.75">
      <c r="A28" s="56">
        <v>26</v>
      </c>
      <c r="B28" s="57" t="s">
        <v>140</v>
      </c>
      <c r="C28" s="52">
        <v>96425296</v>
      </c>
      <c r="D28" s="52">
        <v>6067097</v>
      </c>
      <c r="E28" s="52">
        <v>4979803</v>
      </c>
      <c r="F28" s="52">
        <v>4460692</v>
      </c>
      <c r="G28" s="52">
        <v>0</v>
      </c>
      <c r="H28" s="52">
        <v>141083</v>
      </c>
      <c r="I28" s="34">
        <f t="shared" si="1"/>
        <v>112073971</v>
      </c>
      <c r="J28" s="35">
        <f t="shared" si="2"/>
        <v>0.860371905622939</v>
      </c>
      <c r="K28" s="35">
        <f t="shared" si="3"/>
        <v>0.054134755339399904</v>
      </c>
      <c r="L28" s="35">
        <f t="shared" si="4"/>
        <v>0.04443318065351677</v>
      </c>
      <c r="M28" s="35">
        <f t="shared" si="5"/>
        <v>0.03980132014774421</v>
      </c>
      <c r="N28" s="35">
        <f t="shared" si="6"/>
        <v>0</v>
      </c>
      <c r="O28" s="35">
        <f t="shared" si="7"/>
        <v>0.0012588382364001362</v>
      </c>
    </row>
    <row r="29" spans="1:15" s="39" customFormat="1" ht="12.75">
      <c r="A29" s="9">
        <v>27</v>
      </c>
      <c r="B29" s="46" t="s">
        <v>141</v>
      </c>
      <c r="C29" s="49">
        <v>12106892</v>
      </c>
      <c r="D29" s="49">
        <v>517869</v>
      </c>
      <c r="E29" s="49">
        <v>447640</v>
      </c>
      <c r="F29" s="49">
        <v>691419</v>
      </c>
      <c r="G29" s="49">
        <v>0</v>
      </c>
      <c r="H29" s="49">
        <v>0</v>
      </c>
      <c r="I29" s="32">
        <f t="shared" si="1"/>
        <v>13763820</v>
      </c>
      <c r="J29" s="33">
        <f t="shared" si="2"/>
        <v>0.8796171411715643</v>
      </c>
      <c r="K29" s="33">
        <f t="shared" si="3"/>
        <v>0.03762538306952576</v>
      </c>
      <c r="L29" s="33">
        <f t="shared" si="4"/>
        <v>0.0325229478444211</v>
      </c>
      <c r="M29" s="33">
        <f t="shared" si="5"/>
        <v>0.050234527914488854</v>
      </c>
      <c r="N29" s="33">
        <f t="shared" si="6"/>
        <v>0</v>
      </c>
      <c r="O29" s="33">
        <f t="shared" si="7"/>
        <v>0</v>
      </c>
    </row>
    <row r="30" spans="1:15" s="39" customFormat="1" ht="12.75">
      <c r="A30" s="9">
        <v>28</v>
      </c>
      <c r="B30" s="46" t="s">
        <v>37</v>
      </c>
      <c r="C30" s="49">
        <v>53054060</v>
      </c>
      <c r="D30" s="49">
        <v>1973154</v>
      </c>
      <c r="E30" s="49">
        <v>1822859</v>
      </c>
      <c r="F30" s="49">
        <v>5694798</v>
      </c>
      <c r="G30" s="49">
        <v>0</v>
      </c>
      <c r="H30" s="49">
        <v>25822</v>
      </c>
      <c r="I30" s="32">
        <f t="shared" si="1"/>
        <v>62570693</v>
      </c>
      <c r="J30" s="33">
        <f t="shared" si="2"/>
        <v>0.8479059038070746</v>
      </c>
      <c r="K30" s="33">
        <f t="shared" si="3"/>
        <v>0.031534795371372985</v>
      </c>
      <c r="L30" s="33">
        <f t="shared" si="4"/>
        <v>0.029132792248281476</v>
      </c>
      <c r="M30" s="33">
        <f t="shared" si="5"/>
        <v>0.09101382335656727</v>
      </c>
      <c r="N30" s="33">
        <f t="shared" si="6"/>
        <v>0</v>
      </c>
      <c r="O30" s="33">
        <f t="shared" si="7"/>
        <v>0.00041268521670360914</v>
      </c>
    </row>
    <row r="31" spans="1:15" s="39" customFormat="1" ht="12.75">
      <c r="A31" s="9">
        <v>29</v>
      </c>
      <c r="B31" s="46" t="s">
        <v>38</v>
      </c>
      <c r="C31" s="49">
        <v>23441032</v>
      </c>
      <c r="D31" s="49">
        <v>1356381</v>
      </c>
      <c r="E31" s="49">
        <v>1115745</v>
      </c>
      <c r="F31" s="49">
        <v>2071267</v>
      </c>
      <c r="G31" s="49">
        <v>0</v>
      </c>
      <c r="H31" s="49">
        <v>29294</v>
      </c>
      <c r="I31" s="32">
        <f t="shared" si="1"/>
        <v>28013719</v>
      </c>
      <c r="J31" s="33">
        <f t="shared" si="2"/>
        <v>0.8367697270041153</v>
      </c>
      <c r="K31" s="33">
        <f t="shared" si="3"/>
        <v>0.0484184552575829</v>
      </c>
      <c r="L31" s="33">
        <f t="shared" si="4"/>
        <v>0.03982852116136383</v>
      </c>
      <c r="M31" s="33">
        <f t="shared" si="5"/>
        <v>0.07393759464782237</v>
      </c>
      <c r="N31" s="33">
        <f t="shared" si="6"/>
        <v>0</v>
      </c>
      <c r="O31" s="33">
        <f t="shared" si="7"/>
        <v>0.0010457019291155165</v>
      </c>
    </row>
    <row r="32" spans="1:15" ht="12.75">
      <c r="A32" s="10">
        <v>30</v>
      </c>
      <c r="B32" s="30" t="s">
        <v>39</v>
      </c>
      <c r="C32" s="50">
        <v>5373173</v>
      </c>
      <c r="D32" s="50">
        <v>256434</v>
      </c>
      <c r="E32" s="50">
        <v>148228</v>
      </c>
      <c r="F32" s="50">
        <v>286313</v>
      </c>
      <c r="G32" s="50">
        <v>0</v>
      </c>
      <c r="H32" s="50">
        <v>11558</v>
      </c>
      <c r="I32" s="2">
        <f t="shared" si="1"/>
        <v>6075706</v>
      </c>
      <c r="J32" s="17">
        <f t="shared" si="2"/>
        <v>0.8843701456258746</v>
      </c>
      <c r="K32" s="17">
        <f t="shared" si="3"/>
        <v>0.04220645304430465</v>
      </c>
      <c r="L32" s="17">
        <f t="shared" si="4"/>
        <v>0.02439683552824972</v>
      </c>
      <c r="M32" s="17">
        <f t="shared" si="5"/>
        <v>0.047124235438646966</v>
      </c>
      <c r="N32" s="17">
        <f t="shared" si="6"/>
        <v>0</v>
      </c>
      <c r="O32" s="17">
        <f t="shared" si="7"/>
        <v>0.0019023303629240782</v>
      </c>
    </row>
    <row r="33" spans="1:15" ht="12.75">
      <c r="A33" s="56">
        <v>31</v>
      </c>
      <c r="B33" s="57" t="s">
        <v>40</v>
      </c>
      <c r="C33" s="52">
        <v>11175659</v>
      </c>
      <c r="D33" s="52">
        <v>480263</v>
      </c>
      <c r="E33" s="52">
        <v>485705</v>
      </c>
      <c r="F33" s="52">
        <v>2505339</v>
      </c>
      <c r="G33" s="52">
        <v>0</v>
      </c>
      <c r="H33" s="52">
        <v>0</v>
      </c>
      <c r="I33" s="34">
        <f t="shared" si="1"/>
        <v>14646966</v>
      </c>
      <c r="J33" s="35">
        <f t="shared" si="2"/>
        <v>0.7630016346047366</v>
      </c>
      <c r="K33" s="35">
        <f t="shared" si="3"/>
        <v>0.03278924795756336</v>
      </c>
      <c r="L33" s="35">
        <f t="shared" si="4"/>
        <v>0.033160792480845525</v>
      </c>
      <c r="M33" s="35">
        <f t="shared" si="5"/>
        <v>0.17104832495685454</v>
      </c>
      <c r="N33" s="35">
        <f t="shared" si="6"/>
        <v>0</v>
      </c>
      <c r="O33" s="35">
        <f t="shared" si="7"/>
        <v>0</v>
      </c>
    </row>
    <row r="34" spans="1:15" s="39" customFormat="1" ht="12.75">
      <c r="A34" s="9">
        <v>32</v>
      </c>
      <c r="B34" s="46" t="s">
        <v>41</v>
      </c>
      <c r="C34" s="49">
        <v>38060041</v>
      </c>
      <c r="D34" s="49">
        <v>2277644</v>
      </c>
      <c r="E34" s="49">
        <v>968687</v>
      </c>
      <c r="F34" s="49">
        <v>2045801</v>
      </c>
      <c r="G34" s="49">
        <v>0</v>
      </c>
      <c r="H34" s="49">
        <v>0</v>
      </c>
      <c r="I34" s="32">
        <f t="shared" si="1"/>
        <v>43352173</v>
      </c>
      <c r="J34" s="33">
        <f t="shared" si="2"/>
        <v>0.8779269495902777</v>
      </c>
      <c r="K34" s="33">
        <f t="shared" si="3"/>
        <v>0.05253817380734294</v>
      </c>
      <c r="L34" s="33">
        <f t="shared" si="4"/>
        <v>0.022344600811590228</v>
      </c>
      <c r="M34" s="33">
        <f t="shared" si="5"/>
        <v>0.04719027579078908</v>
      </c>
      <c r="N34" s="33">
        <f t="shared" si="6"/>
        <v>0</v>
      </c>
      <c r="O34" s="33">
        <f t="shared" si="7"/>
        <v>0</v>
      </c>
    </row>
    <row r="35" spans="1:15" s="39" customFormat="1" ht="12.75">
      <c r="A35" s="9">
        <v>33</v>
      </c>
      <c r="B35" s="46" t="s">
        <v>42</v>
      </c>
      <c r="C35" s="49">
        <v>3438937</v>
      </c>
      <c r="D35" s="49">
        <v>313595</v>
      </c>
      <c r="E35" s="49">
        <v>270639</v>
      </c>
      <c r="F35" s="49">
        <v>152485</v>
      </c>
      <c r="G35" s="49">
        <v>2906</v>
      </c>
      <c r="H35" s="49">
        <v>0</v>
      </c>
      <c r="I35" s="32">
        <f t="shared" si="1"/>
        <v>4178562</v>
      </c>
      <c r="J35" s="33">
        <f t="shared" si="2"/>
        <v>0.8229953271005671</v>
      </c>
      <c r="K35" s="33">
        <f t="shared" si="3"/>
        <v>0.07504854540868365</v>
      </c>
      <c r="L35" s="33">
        <f t="shared" si="4"/>
        <v>0.06476845383651123</v>
      </c>
      <c r="M35" s="33">
        <f t="shared" si="5"/>
        <v>0.03649221909355419</v>
      </c>
      <c r="N35" s="33">
        <f t="shared" si="6"/>
        <v>0.000695454560683795</v>
      </c>
      <c r="O35" s="33">
        <f t="shared" si="7"/>
        <v>0</v>
      </c>
    </row>
    <row r="36" spans="1:15" s="39" customFormat="1" ht="12.75">
      <c r="A36" s="9">
        <v>34</v>
      </c>
      <c r="B36" s="46" t="s">
        <v>43</v>
      </c>
      <c r="C36" s="49">
        <v>9905077</v>
      </c>
      <c r="D36" s="49">
        <v>424195</v>
      </c>
      <c r="E36" s="49">
        <v>951008</v>
      </c>
      <c r="F36" s="49">
        <v>283969</v>
      </c>
      <c r="G36" s="49">
        <v>0</v>
      </c>
      <c r="H36" s="49">
        <v>19840</v>
      </c>
      <c r="I36" s="32">
        <f t="shared" si="1"/>
        <v>11584089</v>
      </c>
      <c r="J36" s="33">
        <f t="shared" si="2"/>
        <v>0.8550587793308563</v>
      </c>
      <c r="K36" s="33">
        <f t="shared" si="3"/>
        <v>0.03661876216593295</v>
      </c>
      <c r="L36" s="33">
        <f t="shared" si="4"/>
        <v>0.08209605433798031</v>
      </c>
      <c r="M36" s="33">
        <f t="shared" si="5"/>
        <v>0.024513710141557097</v>
      </c>
      <c r="N36" s="33">
        <f t="shared" si="6"/>
        <v>0</v>
      </c>
      <c r="O36" s="33">
        <f t="shared" si="7"/>
        <v>0.0017126940236733333</v>
      </c>
    </row>
    <row r="37" spans="1:15" ht="12.75">
      <c r="A37" s="10">
        <v>35</v>
      </c>
      <c r="B37" s="30" t="s">
        <v>44</v>
      </c>
      <c r="C37" s="50">
        <v>11046884</v>
      </c>
      <c r="D37" s="50">
        <v>474514</v>
      </c>
      <c r="E37" s="50">
        <v>660985</v>
      </c>
      <c r="F37" s="50">
        <v>867956</v>
      </c>
      <c r="G37" s="50">
        <v>0</v>
      </c>
      <c r="H37" s="50">
        <v>0</v>
      </c>
      <c r="I37" s="2">
        <f t="shared" si="1"/>
        <v>13050339</v>
      </c>
      <c r="J37" s="17">
        <f t="shared" si="2"/>
        <v>0.8464825319863338</v>
      </c>
      <c r="K37" s="17">
        <f t="shared" si="3"/>
        <v>0.03636028152218881</v>
      </c>
      <c r="L37" s="17">
        <f t="shared" si="4"/>
        <v>0.05064887586445072</v>
      </c>
      <c r="M37" s="17">
        <f t="shared" si="5"/>
        <v>0.06650831062702663</v>
      </c>
      <c r="N37" s="17">
        <f t="shared" si="6"/>
        <v>0</v>
      </c>
      <c r="O37" s="17">
        <f t="shared" si="7"/>
        <v>0</v>
      </c>
    </row>
    <row r="38" spans="1:15" ht="12.75">
      <c r="A38" s="56">
        <v>36</v>
      </c>
      <c r="B38" s="57" t="s">
        <v>142</v>
      </c>
      <c r="C38" s="52">
        <v>16567939</v>
      </c>
      <c r="D38" s="52">
        <v>1430163</v>
      </c>
      <c r="E38" s="52">
        <v>2515706</v>
      </c>
      <c r="F38" s="52">
        <v>726582</v>
      </c>
      <c r="G38" s="52">
        <v>0</v>
      </c>
      <c r="H38" s="52">
        <v>0</v>
      </c>
      <c r="I38" s="34">
        <f t="shared" si="1"/>
        <v>21240390</v>
      </c>
      <c r="J38" s="35">
        <f t="shared" si="2"/>
        <v>0.7800204704339233</v>
      </c>
      <c r="K38" s="35">
        <f t="shared" si="3"/>
        <v>0.06733223824986265</v>
      </c>
      <c r="L38" s="35">
        <f t="shared" si="4"/>
        <v>0.11843972733080702</v>
      </c>
      <c r="M38" s="35">
        <f t="shared" si="5"/>
        <v>0.03420756398540705</v>
      </c>
      <c r="N38" s="35">
        <f t="shared" si="6"/>
        <v>0</v>
      </c>
      <c r="O38" s="35">
        <f t="shared" si="7"/>
        <v>0</v>
      </c>
    </row>
    <row r="39" spans="1:15" s="39" customFormat="1" ht="12.75">
      <c r="A39" s="9">
        <v>37</v>
      </c>
      <c r="B39" s="46" t="s">
        <v>45</v>
      </c>
      <c r="C39" s="49">
        <v>33424388</v>
      </c>
      <c r="D39" s="49">
        <v>1772966</v>
      </c>
      <c r="E39" s="49">
        <v>1388070</v>
      </c>
      <c r="F39" s="49">
        <v>1087512</v>
      </c>
      <c r="G39" s="49">
        <v>0</v>
      </c>
      <c r="H39" s="49">
        <v>0</v>
      </c>
      <c r="I39" s="32">
        <f t="shared" si="1"/>
        <v>37672936</v>
      </c>
      <c r="J39" s="33">
        <f t="shared" si="2"/>
        <v>0.8872254607392426</v>
      </c>
      <c r="K39" s="33">
        <f t="shared" si="3"/>
        <v>0.047062060679316314</v>
      </c>
      <c r="L39" s="33">
        <f t="shared" si="4"/>
        <v>0.03684528330895155</v>
      </c>
      <c r="M39" s="33">
        <f t="shared" si="5"/>
        <v>0.028867195272489512</v>
      </c>
      <c r="N39" s="33">
        <f t="shared" si="6"/>
        <v>0</v>
      </c>
      <c r="O39" s="33">
        <f t="shared" si="7"/>
        <v>0</v>
      </c>
    </row>
    <row r="40" spans="1:15" s="39" customFormat="1" ht="12.75">
      <c r="A40" s="9">
        <v>38</v>
      </c>
      <c r="B40" s="46" t="s">
        <v>143</v>
      </c>
      <c r="C40" s="49">
        <v>10314267</v>
      </c>
      <c r="D40" s="49">
        <v>336589</v>
      </c>
      <c r="E40" s="49">
        <v>287290</v>
      </c>
      <c r="F40" s="49">
        <v>59174</v>
      </c>
      <c r="G40" s="49">
        <v>0</v>
      </c>
      <c r="H40" s="49">
        <v>0</v>
      </c>
      <c r="I40" s="32">
        <f t="shared" si="1"/>
        <v>10997320</v>
      </c>
      <c r="J40" s="33">
        <f t="shared" si="2"/>
        <v>0.9378891402632641</v>
      </c>
      <c r="K40" s="33">
        <f t="shared" si="3"/>
        <v>0.030606456845849717</v>
      </c>
      <c r="L40" s="33">
        <f t="shared" si="4"/>
        <v>0.026123637395292672</v>
      </c>
      <c r="M40" s="33">
        <f t="shared" si="5"/>
        <v>0.005380765495593472</v>
      </c>
      <c r="N40" s="33">
        <f t="shared" si="6"/>
        <v>0</v>
      </c>
      <c r="O40" s="33">
        <f t="shared" si="7"/>
        <v>0</v>
      </c>
    </row>
    <row r="41" spans="1:15" s="39" customFormat="1" ht="12.75">
      <c r="A41" s="9">
        <v>39</v>
      </c>
      <c r="B41" s="46" t="s">
        <v>46</v>
      </c>
      <c r="C41" s="49">
        <v>5220541</v>
      </c>
      <c r="D41" s="49">
        <v>426643</v>
      </c>
      <c r="E41" s="49">
        <v>409028</v>
      </c>
      <c r="F41" s="49">
        <v>485625</v>
      </c>
      <c r="G41" s="49">
        <v>0</v>
      </c>
      <c r="H41" s="49">
        <v>0</v>
      </c>
      <c r="I41" s="32">
        <f t="shared" si="1"/>
        <v>6541837</v>
      </c>
      <c r="J41" s="33">
        <f t="shared" si="2"/>
        <v>0.7980237049623828</v>
      </c>
      <c r="K41" s="33">
        <f t="shared" si="3"/>
        <v>0.0652176139515552</v>
      </c>
      <c r="L41" s="33">
        <f t="shared" si="4"/>
        <v>0.06252494521034382</v>
      </c>
      <c r="M41" s="33">
        <f t="shared" si="5"/>
        <v>0.07423373587571809</v>
      </c>
      <c r="N41" s="33">
        <f t="shared" si="6"/>
        <v>0</v>
      </c>
      <c r="O41" s="33">
        <f t="shared" si="7"/>
        <v>0</v>
      </c>
    </row>
    <row r="42" spans="1:15" ht="12.75">
      <c r="A42" s="10">
        <v>40</v>
      </c>
      <c r="B42" s="30" t="s">
        <v>47</v>
      </c>
      <c r="C42" s="50">
        <v>42490806</v>
      </c>
      <c r="D42" s="50">
        <v>2228533</v>
      </c>
      <c r="E42" s="50">
        <v>2201969</v>
      </c>
      <c r="F42" s="50">
        <v>2791995</v>
      </c>
      <c r="G42" s="50">
        <v>0</v>
      </c>
      <c r="H42" s="50">
        <v>0</v>
      </c>
      <c r="I42" s="2">
        <f t="shared" si="1"/>
        <v>49713303</v>
      </c>
      <c r="J42" s="17">
        <f t="shared" si="2"/>
        <v>0.8547170160872232</v>
      </c>
      <c r="K42" s="17">
        <f t="shared" si="3"/>
        <v>0.0448276993383441</v>
      </c>
      <c r="L42" s="17">
        <f t="shared" si="4"/>
        <v>0.044293355442506004</v>
      </c>
      <c r="M42" s="17">
        <f t="shared" si="5"/>
        <v>0.05616192913192672</v>
      </c>
      <c r="N42" s="17">
        <f t="shared" si="6"/>
        <v>0</v>
      </c>
      <c r="O42" s="17">
        <f t="shared" si="7"/>
        <v>0</v>
      </c>
    </row>
    <row r="43" spans="1:15" ht="12.75">
      <c r="A43" s="56">
        <v>41</v>
      </c>
      <c r="B43" s="57" t="s">
        <v>48</v>
      </c>
      <c r="C43" s="52">
        <v>2976543</v>
      </c>
      <c r="D43" s="52">
        <v>158032</v>
      </c>
      <c r="E43" s="52">
        <v>226067</v>
      </c>
      <c r="F43" s="52">
        <v>1313704</v>
      </c>
      <c r="G43" s="52">
        <v>0</v>
      </c>
      <c r="H43" s="52">
        <v>0</v>
      </c>
      <c r="I43" s="34">
        <f t="shared" si="1"/>
        <v>4674346</v>
      </c>
      <c r="J43" s="35">
        <f t="shared" si="2"/>
        <v>0.6367827713224481</v>
      </c>
      <c r="K43" s="35">
        <f t="shared" si="3"/>
        <v>0.03380836591899701</v>
      </c>
      <c r="L43" s="35">
        <f t="shared" si="4"/>
        <v>0.04836334323560986</v>
      </c>
      <c r="M43" s="35">
        <f t="shared" si="5"/>
        <v>0.28104551952294504</v>
      </c>
      <c r="N43" s="35">
        <f t="shared" si="6"/>
        <v>0</v>
      </c>
      <c r="O43" s="35">
        <f t="shared" si="7"/>
        <v>0</v>
      </c>
    </row>
    <row r="44" spans="1:15" s="39" customFormat="1" ht="12.75">
      <c r="A44" s="9">
        <v>42</v>
      </c>
      <c r="B44" s="46" t="s">
        <v>49</v>
      </c>
      <c r="C44" s="49">
        <v>6856330</v>
      </c>
      <c r="D44" s="49">
        <v>378878</v>
      </c>
      <c r="E44" s="49">
        <v>467216</v>
      </c>
      <c r="F44" s="49">
        <v>283024</v>
      </c>
      <c r="G44" s="49">
        <v>0</v>
      </c>
      <c r="H44" s="49">
        <v>0</v>
      </c>
      <c r="I44" s="32">
        <f t="shared" si="1"/>
        <v>7985448</v>
      </c>
      <c r="J44" s="33">
        <f t="shared" si="2"/>
        <v>0.8586030489460328</v>
      </c>
      <c r="K44" s="33">
        <f t="shared" si="3"/>
        <v>0.04744605437290431</v>
      </c>
      <c r="L44" s="33">
        <f t="shared" si="4"/>
        <v>0.058508426828400864</v>
      </c>
      <c r="M44" s="33">
        <f t="shared" si="5"/>
        <v>0.035442469852661994</v>
      </c>
      <c r="N44" s="33">
        <f t="shared" si="6"/>
        <v>0</v>
      </c>
      <c r="O44" s="33">
        <f t="shared" si="7"/>
        <v>0</v>
      </c>
    </row>
    <row r="45" spans="1:15" s="39" customFormat="1" ht="12.75">
      <c r="A45" s="9">
        <v>43</v>
      </c>
      <c r="B45" s="46" t="s">
        <v>50</v>
      </c>
      <c r="C45" s="49">
        <v>8185167</v>
      </c>
      <c r="D45" s="49">
        <v>495133</v>
      </c>
      <c r="E45" s="49">
        <v>388345</v>
      </c>
      <c r="F45" s="49">
        <v>370637</v>
      </c>
      <c r="G45" s="49">
        <v>0</v>
      </c>
      <c r="H45" s="49">
        <v>0</v>
      </c>
      <c r="I45" s="32">
        <f t="shared" si="1"/>
        <v>9439282</v>
      </c>
      <c r="J45" s="33">
        <f t="shared" si="2"/>
        <v>0.8671387294075968</v>
      </c>
      <c r="K45" s="33">
        <f t="shared" si="3"/>
        <v>0.05245451931619375</v>
      </c>
      <c r="L45" s="33">
        <f t="shared" si="4"/>
        <v>0.04114137071018749</v>
      </c>
      <c r="M45" s="33">
        <f t="shared" si="5"/>
        <v>0.039265380566021864</v>
      </c>
      <c r="N45" s="33">
        <f t="shared" si="6"/>
        <v>0</v>
      </c>
      <c r="O45" s="33">
        <f t="shared" si="7"/>
        <v>0</v>
      </c>
    </row>
    <row r="46" spans="1:15" s="39" customFormat="1" ht="12.75">
      <c r="A46" s="9">
        <v>44</v>
      </c>
      <c r="B46" s="46" t="s">
        <v>144</v>
      </c>
      <c r="C46" s="49">
        <v>13776094</v>
      </c>
      <c r="D46" s="49">
        <v>1587976</v>
      </c>
      <c r="E46" s="49">
        <v>698824</v>
      </c>
      <c r="F46" s="49">
        <v>529217</v>
      </c>
      <c r="G46" s="49">
        <v>0</v>
      </c>
      <c r="H46" s="49">
        <v>0</v>
      </c>
      <c r="I46" s="32">
        <f t="shared" si="1"/>
        <v>16592111</v>
      </c>
      <c r="J46" s="33">
        <f t="shared" si="2"/>
        <v>0.8302797636780516</v>
      </c>
      <c r="K46" s="33">
        <f t="shared" si="3"/>
        <v>0.09570668855819492</v>
      </c>
      <c r="L46" s="33">
        <f t="shared" si="4"/>
        <v>0.042117847451719675</v>
      </c>
      <c r="M46" s="33">
        <f t="shared" si="5"/>
        <v>0.031895700312033835</v>
      </c>
      <c r="N46" s="33">
        <f t="shared" si="6"/>
        <v>0</v>
      </c>
      <c r="O46" s="33">
        <f t="shared" si="7"/>
        <v>0</v>
      </c>
    </row>
    <row r="47" spans="1:15" ht="12.75">
      <c r="A47" s="10">
        <v>45</v>
      </c>
      <c r="B47" s="30" t="s">
        <v>145</v>
      </c>
      <c r="C47" s="50">
        <v>24804389</v>
      </c>
      <c r="D47" s="50">
        <v>584406</v>
      </c>
      <c r="E47" s="50">
        <v>536353</v>
      </c>
      <c r="F47" s="50">
        <v>1033492</v>
      </c>
      <c r="G47" s="50">
        <v>0</v>
      </c>
      <c r="H47" s="50">
        <v>611382</v>
      </c>
      <c r="I47" s="2">
        <f t="shared" si="1"/>
        <v>27570022</v>
      </c>
      <c r="J47" s="17">
        <f t="shared" si="2"/>
        <v>0.8996869498326842</v>
      </c>
      <c r="K47" s="17">
        <f t="shared" si="3"/>
        <v>0.021197153923199628</v>
      </c>
      <c r="L47" s="17">
        <f t="shared" si="4"/>
        <v>0.019454210083691626</v>
      </c>
      <c r="M47" s="17">
        <f t="shared" si="5"/>
        <v>0.037486078175780924</v>
      </c>
      <c r="N47" s="17">
        <f t="shared" si="6"/>
        <v>0</v>
      </c>
      <c r="O47" s="17">
        <f t="shared" si="7"/>
        <v>0.02217560798464361</v>
      </c>
    </row>
    <row r="48" spans="1:15" ht="12.75">
      <c r="A48" s="56">
        <v>46</v>
      </c>
      <c r="B48" s="57" t="s">
        <v>51</v>
      </c>
      <c r="C48" s="52">
        <v>2151362</v>
      </c>
      <c r="D48" s="52">
        <v>90178</v>
      </c>
      <c r="E48" s="52">
        <v>144144</v>
      </c>
      <c r="F48" s="52">
        <v>216149</v>
      </c>
      <c r="G48" s="52">
        <v>0</v>
      </c>
      <c r="H48" s="52">
        <v>14179</v>
      </c>
      <c r="I48" s="34">
        <f t="shared" si="1"/>
        <v>2616012</v>
      </c>
      <c r="J48" s="35">
        <f t="shared" si="2"/>
        <v>0.8223823132309791</v>
      </c>
      <c r="K48" s="35">
        <f t="shared" si="3"/>
        <v>0.03447155441182991</v>
      </c>
      <c r="L48" s="35">
        <f t="shared" si="4"/>
        <v>0.05510066467585011</v>
      </c>
      <c r="M48" s="35">
        <f t="shared" si="5"/>
        <v>0.08262538551046401</v>
      </c>
      <c r="N48" s="35">
        <f t="shared" si="6"/>
        <v>0</v>
      </c>
      <c r="O48" s="35">
        <f t="shared" si="7"/>
        <v>0.005420082170876892</v>
      </c>
    </row>
    <row r="49" spans="1:15" s="39" customFormat="1" ht="12.75">
      <c r="A49" s="9">
        <v>47</v>
      </c>
      <c r="B49" s="46" t="s">
        <v>52</v>
      </c>
      <c r="C49" s="49">
        <v>7782809</v>
      </c>
      <c r="D49" s="49">
        <v>301883</v>
      </c>
      <c r="E49" s="49">
        <v>228819</v>
      </c>
      <c r="F49" s="49">
        <v>1348864</v>
      </c>
      <c r="G49" s="49">
        <v>0</v>
      </c>
      <c r="H49" s="49">
        <v>0</v>
      </c>
      <c r="I49" s="32">
        <f t="shared" si="1"/>
        <v>9662375</v>
      </c>
      <c r="J49" s="33">
        <f t="shared" si="2"/>
        <v>0.8054757758832585</v>
      </c>
      <c r="K49" s="33">
        <f t="shared" si="3"/>
        <v>0.03124314674187247</v>
      </c>
      <c r="L49" s="33">
        <f t="shared" si="4"/>
        <v>0.02368144477936325</v>
      </c>
      <c r="M49" s="33">
        <f t="shared" si="5"/>
        <v>0.13959963259550576</v>
      </c>
      <c r="N49" s="33">
        <f t="shared" si="6"/>
        <v>0</v>
      </c>
      <c r="O49" s="33">
        <f t="shared" si="7"/>
        <v>0</v>
      </c>
    </row>
    <row r="50" spans="1:15" s="39" customFormat="1" ht="12.75">
      <c r="A50" s="9">
        <v>48</v>
      </c>
      <c r="B50" s="46" t="s">
        <v>53</v>
      </c>
      <c r="C50" s="49">
        <v>15514784</v>
      </c>
      <c r="D50" s="49">
        <v>766425</v>
      </c>
      <c r="E50" s="49">
        <v>574429</v>
      </c>
      <c r="F50" s="49">
        <v>633537</v>
      </c>
      <c r="G50" s="49">
        <v>0</v>
      </c>
      <c r="H50" s="49">
        <v>0</v>
      </c>
      <c r="I50" s="32">
        <f t="shared" si="1"/>
        <v>17489175</v>
      </c>
      <c r="J50" s="33">
        <f t="shared" si="2"/>
        <v>0.8871078252690593</v>
      </c>
      <c r="K50" s="33">
        <f t="shared" si="3"/>
        <v>0.04382282183121845</v>
      </c>
      <c r="L50" s="33">
        <f t="shared" si="4"/>
        <v>0.032844831159846016</v>
      </c>
      <c r="M50" s="33">
        <f t="shared" si="5"/>
        <v>0.03622452173987624</v>
      </c>
      <c r="N50" s="33">
        <f t="shared" si="6"/>
        <v>0</v>
      </c>
      <c r="O50" s="33">
        <f t="shared" si="7"/>
        <v>0</v>
      </c>
    </row>
    <row r="51" spans="1:15" s="39" customFormat="1" ht="12.75">
      <c r="A51" s="9">
        <v>49</v>
      </c>
      <c r="B51" s="46" t="s">
        <v>54</v>
      </c>
      <c r="C51" s="49">
        <v>29410432</v>
      </c>
      <c r="D51" s="49">
        <v>1444820</v>
      </c>
      <c r="E51" s="49">
        <v>2375253</v>
      </c>
      <c r="F51" s="49">
        <v>2258366</v>
      </c>
      <c r="G51" s="49">
        <v>0</v>
      </c>
      <c r="H51" s="49">
        <v>0</v>
      </c>
      <c r="I51" s="32">
        <f t="shared" si="1"/>
        <v>35488871</v>
      </c>
      <c r="J51" s="33">
        <f t="shared" si="2"/>
        <v>0.8287226719610212</v>
      </c>
      <c r="K51" s="33">
        <f t="shared" si="3"/>
        <v>0.040711917829113244</v>
      </c>
      <c r="L51" s="33">
        <f t="shared" si="4"/>
        <v>0.06692951714355748</v>
      </c>
      <c r="M51" s="33">
        <f t="shared" si="5"/>
        <v>0.06363589306630803</v>
      </c>
      <c r="N51" s="33">
        <f t="shared" si="6"/>
        <v>0</v>
      </c>
      <c r="O51" s="33">
        <f t="shared" si="7"/>
        <v>0</v>
      </c>
    </row>
    <row r="52" spans="1:15" ht="12.75">
      <c r="A52" s="10">
        <v>50</v>
      </c>
      <c r="B52" s="30" t="s">
        <v>55</v>
      </c>
      <c r="C52" s="50">
        <v>13147243</v>
      </c>
      <c r="D52" s="50">
        <v>628285</v>
      </c>
      <c r="E52" s="50">
        <v>709723</v>
      </c>
      <c r="F52" s="50">
        <v>1235763</v>
      </c>
      <c r="G52" s="50">
        <v>0</v>
      </c>
      <c r="H52" s="50">
        <v>0</v>
      </c>
      <c r="I52" s="2">
        <f t="shared" si="1"/>
        <v>15721014</v>
      </c>
      <c r="J52" s="17">
        <f t="shared" si="2"/>
        <v>0.8362846696784317</v>
      </c>
      <c r="K52" s="17">
        <f t="shared" si="3"/>
        <v>0.0399646613125591</v>
      </c>
      <c r="L52" s="17">
        <f t="shared" si="4"/>
        <v>0.04514486152101894</v>
      </c>
      <c r="M52" s="17">
        <f t="shared" si="5"/>
        <v>0.07860580748799027</v>
      </c>
      <c r="N52" s="17">
        <f t="shared" si="6"/>
        <v>0</v>
      </c>
      <c r="O52" s="17">
        <f t="shared" si="7"/>
        <v>0</v>
      </c>
    </row>
    <row r="53" spans="1:15" ht="12.75">
      <c r="A53" s="56">
        <v>51</v>
      </c>
      <c r="B53" s="57" t="s">
        <v>56</v>
      </c>
      <c r="C53" s="52">
        <v>15168838</v>
      </c>
      <c r="D53" s="52">
        <v>536627</v>
      </c>
      <c r="E53" s="52">
        <v>748445</v>
      </c>
      <c r="F53" s="52">
        <v>788350</v>
      </c>
      <c r="G53" s="52">
        <v>0</v>
      </c>
      <c r="H53" s="52">
        <v>0</v>
      </c>
      <c r="I53" s="34">
        <f t="shared" si="1"/>
        <v>17242260</v>
      </c>
      <c r="J53" s="35">
        <f t="shared" si="2"/>
        <v>0.8797476664891958</v>
      </c>
      <c r="K53" s="35">
        <f t="shared" si="3"/>
        <v>0.031122776248589223</v>
      </c>
      <c r="L53" s="35">
        <f t="shared" si="4"/>
        <v>0.043407592740162836</v>
      </c>
      <c r="M53" s="35">
        <f t="shared" si="5"/>
        <v>0.04572196452205221</v>
      </c>
      <c r="N53" s="35">
        <f t="shared" si="6"/>
        <v>0</v>
      </c>
      <c r="O53" s="35">
        <f t="shared" si="7"/>
        <v>0</v>
      </c>
    </row>
    <row r="54" spans="1:15" s="39" customFormat="1" ht="12.75">
      <c r="A54" s="9">
        <v>52</v>
      </c>
      <c r="B54" s="46" t="s">
        <v>146</v>
      </c>
      <c r="C54" s="49">
        <v>108938348</v>
      </c>
      <c r="D54" s="49">
        <v>2385351</v>
      </c>
      <c r="E54" s="49">
        <v>1393712</v>
      </c>
      <c r="F54" s="49">
        <v>2936469</v>
      </c>
      <c r="G54" s="49">
        <v>0</v>
      </c>
      <c r="H54" s="49">
        <v>0</v>
      </c>
      <c r="I54" s="32">
        <f t="shared" si="1"/>
        <v>115653880</v>
      </c>
      <c r="J54" s="33">
        <f t="shared" si="2"/>
        <v>0.9419342265041173</v>
      </c>
      <c r="K54" s="33">
        <f t="shared" si="3"/>
        <v>0.020624911157325634</v>
      </c>
      <c r="L54" s="33">
        <f t="shared" si="4"/>
        <v>0.012050715462377916</v>
      </c>
      <c r="M54" s="33">
        <f t="shared" si="5"/>
        <v>0.025390146876179166</v>
      </c>
      <c r="N54" s="33">
        <f t="shared" si="6"/>
        <v>0</v>
      </c>
      <c r="O54" s="33">
        <f t="shared" si="7"/>
        <v>0</v>
      </c>
    </row>
    <row r="55" spans="1:15" s="39" customFormat="1" ht="12.75">
      <c r="A55" s="9">
        <v>53</v>
      </c>
      <c r="B55" s="46" t="s">
        <v>57</v>
      </c>
      <c r="C55" s="49">
        <v>29778928</v>
      </c>
      <c r="D55" s="49">
        <v>1222411</v>
      </c>
      <c r="E55" s="49">
        <v>1891759</v>
      </c>
      <c r="F55" s="49">
        <v>3227745</v>
      </c>
      <c r="G55" s="49">
        <v>0</v>
      </c>
      <c r="H55" s="49">
        <v>0</v>
      </c>
      <c r="I55" s="32">
        <f t="shared" si="1"/>
        <v>36120843</v>
      </c>
      <c r="J55" s="33">
        <f t="shared" si="2"/>
        <v>0.8244250556389284</v>
      </c>
      <c r="K55" s="33">
        <f t="shared" si="3"/>
        <v>0.033842261101159794</v>
      </c>
      <c r="L55" s="33">
        <f t="shared" si="4"/>
        <v>0.05237305784917589</v>
      </c>
      <c r="M55" s="33">
        <f t="shared" si="5"/>
        <v>0.08935962541073585</v>
      </c>
      <c r="N55" s="33">
        <f t="shared" si="6"/>
        <v>0</v>
      </c>
      <c r="O55" s="33">
        <f t="shared" si="7"/>
        <v>0</v>
      </c>
    </row>
    <row r="56" spans="1:15" s="39" customFormat="1" ht="12.75">
      <c r="A56" s="9">
        <v>54</v>
      </c>
      <c r="B56" s="46" t="s">
        <v>58</v>
      </c>
      <c r="C56" s="49">
        <v>1744276</v>
      </c>
      <c r="D56" s="49">
        <v>117097</v>
      </c>
      <c r="E56" s="49">
        <v>145932</v>
      </c>
      <c r="F56" s="49">
        <v>45539</v>
      </c>
      <c r="G56" s="49">
        <v>0</v>
      </c>
      <c r="H56" s="49">
        <v>0</v>
      </c>
      <c r="I56" s="32">
        <f t="shared" si="1"/>
        <v>2052844</v>
      </c>
      <c r="J56" s="33">
        <f t="shared" si="2"/>
        <v>0.8496875554109323</v>
      </c>
      <c r="K56" s="33">
        <f t="shared" si="3"/>
        <v>0.0570413533614829</v>
      </c>
      <c r="L56" s="33">
        <f t="shared" si="4"/>
        <v>0.07108772025541152</v>
      </c>
      <c r="M56" s="33">
        <f t="shared" si="5"/>
        <v>0.02218337097217324</v>
      </c>
      <c r="N56" s="33">
        <f t="shared" si="6"/>
        <v>0</v>
      </c>
      <c r="O56" s="33">
        <f t="shared" si="7"/>
        <v>0</v>
      </c>
    </row>
    <row r="57" spans="1:15" ht="12.75">
      <c r="A57" s="10">
        <v>55</v>
      </c>
      <c r="B57" s="30" t="s">
        <v>147</v>
      </c>
      <c r="C57" s="50">
        <v>35740987</v>
      </c>
      <c r="D57" s="50">
        <v>1988035</v>
      </c>
      <c r="E57" s="50">
        <v>2388418</v>
      </c>
      <c r="F57" s="50">
        <v>1444005</v>
      </c>
      <c r="G57" s="50">
        <v>0</v>
      </c>
      <c r="H57" s="50">
        <v>0</v>
      </c>
      <c r="I57" s="2">
        <f t="shared" si="1"/>
        <v>41561445</v>
      </c>
      <c r="J57" s="17">
        <f t="shared" si="2"/>
        <v>0.8599553504455872</v>
      </c>
      <c r="K57" s="17">
        <f t="shared" si="3"/>
        <v>0.0478336352357335</v>
      </c>
      <c r="L57" s="17">
        <f t="shared" si="4"/>
        <v>0.057467154955752865</v>
      </c>
      <c r="M57" s="17">
        <f t="shared" si="5"/>
        <v>0.034743859362926385</v>
      </c>
      <c r="N57" s="17">
        <f t="shared" si="6"/>
        <v>0</v>
      </c>
      <c r="O57" s="17">
        <f t="shared" si="7"/>
        <v>0</v>
      </c>
    </row>
    <row r="58" spans="1:15" ht="12.75">
      <c r="A58" s="56">
        <v>56</v>
      </c>
      <c r="B58" s="57" t="s">
        <v>59</v>
      </c>
      <c r="C58" s="52">
        <v>5605835</v>
      </c>
      <c r="D58" s="52">
        <v>180057</v>
      </c>
      <c r="E58" s="52">
        <v>193341</v>
      </c>
      <c r="F58" s="52">
        <v>228013</v>
      </c>
      <c r="G58" s="52">
        <v>0</v>
      </c>
      <c r="H58" s="52">
        <v>0</v>
      </c>
      <c r="I58" s="34">
        <f t="shared" si="1"/>
        <v>6207246</v>
      </c>
      <c r="J58" s="35">
        <f t="shared" si="2"/>
        <v>0.9031114603803362</v>
      </c>
      <c r="K58" s="35">
        <f t="shared" si="3"/>
        <v>0.02900755020825661</v>
      </c>
      <c r="L58" s="35">
        <f t="shared" si="4"/>
        <v>0.031147629721779996</v>
      </c>
      <c r="M58" s="35">
        <f t="shared" si="5"/>
        <v>0.03673335968962725</v>
      </c>
      <c r="N58" s="35">
        <f t="shared" si="6"/>
        <v>0</v>
      </c>
      <c r="O58" s="35">
        <f t="shared" si="7"/>
        <v>0</v>
      </c>
    </row>
    <row r="59" spans="1:15" s="39" customFormat="1" ht="12.75">
      <c r="A59" s="9">
        <v>57</v>
      </c>
      <c r="B59" s="46" t="s">
        <v>148</v>
      </c>
      <c r="C59" s="49">
        <v>13070071</v>
      </c>
      <c r="D59" s="49">
        <v>626928</v>
      </c>
      <c r="E59" s="49">
        <v>894915</v>
      </c>
      <c r="F59" s="49">
        <v>636503</v>
      </c>
      <c r="G59" s="49">
        <v>0</v>
      </c>
      <c r="H59" s="49">
        <v>0</v>
      </c>
      <c r="I59" s="32">
        <f t="shared" si="1"/>
        <v>15228417</v>
      </c>
      <c r="J59" s="33">
        <f t="shared" si="2"/>
        <v>0.8582685252183467</v>
      </c>
      <c r="K59" s="33">
        <f t="shared" si="3"/>
        <v>0.04116829740083949</v>
      </c>
      <c r="L59" s="33">
        <f t="shared" si="4"/>
        <v>0.05876612125869682</v>
      </c>
      <c r="M59" s="33">
        <f t="shared" si="5"/>
        <v>0.04179705612211696</v>
      </c>
      <c r="N59" s="33">
        <f t="shared" si="6"/>
        <v>0</v>
      </c>
      <c r="O59" s="33">
        <f t="shared" si="7"/>
        <v>0</v>
      </c>
    </row>
    <row r="60" spans="1:15" s="39" customFormat="1" ht="12.75">
      <c r="A60" s="9">
        <v>58</v>
      </c>
      <c r="B60" s="46" t="s">
        <v>60</v>
      </c>
      <c r="C60" s="49">
        <v>16850964</v>
      </c>
      <c r="D60" s="49">
        <v>1134009</v>
      </c>
      <c r="E60" s="49">
        <v>530836</v>
      </c>
      <c r="F60" s="49">
        <v>888191</v>
      </c>
      <c r="G60" s="49">
        <v>0</v>
      </c>
      <c r="H60" s="49">
        <v>0</v>
      </c>
      <c r="I60" s="32">
        <f t="shared" si="1"/>
        <v>19404000</v>
      </c>
      <c r="J60" s="33">
        <f t="shared" si="2"/>
        <v>0.8684273345701917</v>
      </c>
      <c r="K60" s="33">
        <f t="shared" si="3"/>
        <v>0.058442022263450834</v>
      </c>
      <c r="L60" s="33">
        <f t="shared" si="4"/>
        <v>0.027357039785611215</v>
      </c>
      <c r="M60" s="33">
        <f t="shared" si="5"/>
        <v>0.045773603380746236</v>
      </c>
      <c r="N60" s="33">
        <f t="shared" si="6"/>
        <v>0</v>
      </c>
      <c r="O60" s="33">
        <f t="shared" si="7"/>
        <v>0</v>
      </c>
    </row>
    <row r="61" spans="1:15" s="39" customFormat="1" ht="12.75">
      <c r="A61" s="9">
        <v>59</v>
      </c>
      <c r="B61" s="46" t="s">
        <v>61</v>
      </c>
      <c r="C61" s="49">
        <v>10149866</v>
      </c>
      <c r="D61" s="49">
        <v>529895</v>
      </c>
      <c r="E61" s="49">
        <v>598738</v>
      </c>
      <c r="F61" s="49">
        <v>485818</v>
      </c>
      <c r="G61" s="49">
        <v>0</v>
      </c>
      <c r="H61" s="49">
        <v>0</v>
      </c>
      <c r="I61" s="32">
        <f t="shared" si="1"/>
        <v>11764317</v>
      </c>
      <c r="J61" s="33">
        <f t="shared" si="2"/>
        <v>0.8627671287674414</v>
      </c>
      <c r="K61" s="33">
        <f t="shared" si="3"/>
        <v>0.04504256388194912</v>
      </c>
      <c r="L61" s="33">
        <f t="shared" si="4"/>
        <v>0.05089441231479907</v>
      </c>
      <c r="M61" s="33">
        <f t="shared" si="5"/>
        <v>0.04129589503581041</v>
      </c>
      <c r="N61" s="33">
        <f t="shared" si="6"/>
        <v>0</v>
      </c>
      <c r="O61" s="33">
        <f t="shared" si="7"/>
        <v>0</v>
      </c>
    </row>
    <row r="62" spans="1:15" ht="12.75">
      <c r="A62" s="10">
        <v>60</v>
      </c>
      <c r="B62" s="30" t="s">
        <v>62</v>
      </c>
      <c r="C62" s="50">
        <v>11906843</v>
      </c>
      <c r="D62" s="50">
        <v>569001</v>
      </c>
      <c r="E62" s="50">
        <v>485109</v>
      </c>
      <c r="F62" s="50">
        <v>1961600</v>
      </c>
      <c r="G62" s="50">
        <v>0</v>
      </c>
      <c r="H62" s="50">
        <v>0</v>
      </c>
      <c r="I62" s="2">
        <f t="shared" si="1"/>
        <v>14922553</v>
      </c>
      <c r="J62" s="17">
        <f t="shared" si="2"/>
        <v>0.7979092451539626</v>
      </c>
      <c r="K62" s="17">
        <f t="shared" si="3"/>
        <v>0.03813027167670304</v>
      </c>
      <c r="L62" s="17">
        <f t="shared" si="4"/>
        <v>0.032508445438257115</v>
      </c>
      <c r="M62" s="17">
        <f t="shared" si="5"/>
        <v>0.13145203773107725</v>
      </c>
      <c r="N62" s="17">
        <f t="shared" si="6"/>
        <v>0</v>
      </c>
      <c r="O62" s="17">
        <f t="shared" si="7"/>
        <v>0</v>
      </c>
    </row>
    <row r="63" spans="1:15" ht="12.75">
      <c r="A63" s="56">
        <v>61</v>
      </c>
      <c r="B63" s="57" t="s">
        <v>63</v>
      </c>
      <c r="C63" s="52">
        <v>7231329</v>
      </c>
      <c r="D63" s="52">
        <v>436299</v>
      </c>
      <c r="E63" s="52">
        <v>287904</v>
      </c>
      <c r="F63" s="52">
        <v>564138</v>
      </c>
      <c r="G63" s="52">
        <v>0</v>
      </c>
      <c r="H63" s="52">
        <v>0</v>
      </c>
      <c r="I63" s="34">
        <f t="shared" si="1"/>
        <v>8519670</v>
      </c>
      <c r="J63" s="35">
        <f t="shared" si="2"/>
        <v>0.8487804105088578</v>
      </c>
      <c r="K63" s="35">
        <f t="shared" si="3"/>
        <v>0.05121078633327347</v>
      </c>
      <c r="L63" s="35">
        <f t="shared" si="4"/>
        <v>0.03379285817408421</v>
      </c>
      <c r="M63" s="35">
        <f t="shared" si="5"/>
        <v>0.06621594498378458</v>
      </c>
      <c r="N63" s="35">
        <f t="shared" si="6"/>
        <v>0</v>
      </c>
      <c r="O63" s="35">
        <f t="shared" si="7"/>
        <v>0</v>
      </c>
    </row>
    <row r="64" spans="1:15" s="39" customFormat="1" ht="12.75">
      <c r="A64" s="9">
        <v>62</v>
      </c>
      <c r="B64" s="46" t="s">
        <v>64</v>
      </c>
      <c r="C64" s="49">
        <v>4220506</v>
      </c>
      <c r="D64" s="49">
        <v>223094</v>
      </c>
      <c r="E64" s="49">
        <v>199196</v>
      </c>
      <c r="F64" s="49">
        <v>291707</v>
      </c>
      <c r="G64" s="49">
        <v>0</v>
      </c>
      <c r="H64" s="49">
        <v>0</v>
      </c>
      <c r="I64" s="32">
        <f t="shared" si="1"/>
        <v>4934503</v>
      </c>
      <c r="J64" s="33">
        <f t="shared" si="2"/>
        <v>0.8553051847369431</v>
      </c>
      <c r="K64" s="33">
        <f t="shared" si="3"/>
        <v>0.04521103746415799</v>
      </c>
      <c r="L64" s="33">
        <f t="shared" si="4"/>
        <v>0.04036799653379479</v>
      </c>
      <c r="M64" s="33">
        <f t="shared" si="5"/>
        <v>0.059115781265104105</v>
      </c>
      <c r="N64" s="33">
        <f t="shared" si="6"/>
        <v>0</v>
      </c>
      <c r="O64" s="33">
        <f t="shared" si="7"/>
        <v>0</v>
      </c>
    </row>
    <row r="65" spans="1:15" s="39" customFormat="1" ht="12.75">
      <c r="A65" s="9">
        <v>63</v>
      </c>
      <c r="B65" s="46" t="s">
        <v>65</v>
      </c>
      <c r="C65" s="49">
        <v>4259639</v>
      </c>
      <c r="D65" s="49">
        <v>257907</v>
      </c>
      <c r="E65" s="49">
        <v>95439</v>
      </c>
      <c r="F65" s="49">
        <v>208411</v>
      </c>
      <c r="G65" s="49">
        <v>0</v>
      </c>
      <c r="H65" s="49">
        <v>0</v>
      </c>
      <c r="I65" s="32">
        <f t="shared" si="1"/>
        <v>4821396</v>
      </c>
      <c r="J65" s="33">
        <f t="shared" si="2"/>
        <v>0.8834866499246277</v>
      </c>
      <c r="K65" s="33">
        <f t="shared" si="3"/>
        <v>0.05349218359164026</v>
      </c>
      <c r="L65" s="33">
        <f t="shared" si="4"/>
        <v>0.01979488928102981</v>
      </c>
      <c r="M65" s="33">
        <f t="shared" si="5"/>
        <v>0.043226277202702286</v>
      </c>
      <c r="N65" s="33">
        <f t="shared" si="6"/>
        <v>0</v>
      </c>
      <c r="O65" s="33">
        <f t="shared" si="7"/>
        <v>0</v>
      </c>
    </row>
    <row r="66" spans="1:15" s="39" customFormat="1" ht="12.75">
      <c r="A66" s="9">
        <v>64</v>
      </c>
      <c r="B66" s="46" t="s">
        <v>66</v>
      </c>
      <c r="C66" s="49">
        <v>5380485</v>
      </c>
      <c r="D66" s="49">
        <v>114818</v>
      </c>
      <c r="E66" s="49">
        <v>252839</v>
      </c>
      <c r="F66" s="49">
        <v>243613</v>
      </c>
      <c r="G66" s="49">
        <v>0</v>
      </c>
      <c r="H66" s="49">
        <v>0</v>
      </c>
      <c r="I66" s="32">
        <f t="shared" si="1"/>
        <v>5991755</v>
      </c>
      <c r="J66" s="33">
        <f t="shared" si="2"/>
        <v>0.8979814762118945</v>
      </c>
      <c r="K66" s="33">
        <f t="shared" si="3"/>
        <v>0.01916266603023655</v>
      </c>
      <c r="L66" s="33">
        <f t="shared" si="4"/>
        <v>0.04219782017121862</v>
      </c>
      <c r="M66" s="33">
        <f t="shared" si="5"/>
        <v>0.04065803758665032</v>
      </c>
      <c r="N66" s="33">
        <f t="shared" si="6"/>
        <v>0</v>
      </c>
      <c r="O66" s="33">
        <f t="shared" si="7"/>
        <v>0</v>
      </c>
    </row>
    <row r="67" spans="1:15" ht="12.75">
      <c r="A67" s="10">
        <v>65</v>
      </c>
      <c r="B67" s="30" t="s">
        <v>67</v>
      </c>
      <c r="C67" s="50">
        <v>12868289</v>
      </c>
      <c r="D67" s="50">
        <v>800146</v>
      </c>
      <c r="E67" s="50">
        <v>1680421</v>
      </c>
      <c r="F67" s="50">
        <v>2591911</v>
      </c>
      <c r="G67" s="50">
        <v>0</v>
      </c>
      <c r="H67" s="50">
        <v>4325</v>
      </c>
      <c r="I67" s="2">
        <f t="shared" si="1"/>
        <v>17945092</v>
      </c>
      <c r="J67" s="17">
        <f t="shared" si="2"/>
        <v>0.7170923949567938</v>
      </c>
      <c r="K67" s="17">
        <f t="shared" si="3"/>
        <v>0.04458857051276193</v>
      </c>
      <c r="L67" s="17">
        <f t="shared" si="4"/>
        <v>0.09364237307894549</v>
      </c>
      <c r="M67" s="17">
        <f t="shared" si="5"/>
        <v>0.14443564847703205</v>
      </c>
      <c r="N67" s="17">
        <f t="shared" si="6"/>
        <v>0</v>
      </c>
      <c r="O67" s="17">
        <f t="shared" si="7"/>
        <v>0.000241012974466779</v>
      </c>
    </row>
    <row r="68" spans="1:15" ht="12.75">
      <c r="A68" s="56">
        <v>66</v>
      </c>
      <c r="B68" s="57" t="s">
        <v>149</v>
      </c>
      <c r="C68" s="52">
        <v>5463000</v>
      </c>
      <c r="D68" s="52">
        <v>177726</v>
      </c>
      <c r="E68" s="52">
        <v>314520</v>
      </c>
      <c r="F68" s="52">
        <v>380428</v>
      </c>
      <c r="G68" s="52">
        <v>0</v>
      </c>
      <c r="H68" s="52">
        <v>0</v>
      </c>
      <c r="I68" s="34">
        <f>SUM(C68:H68)</f>
        <v>6335674</v>
      </c>
      <c r="J68" s="35">
        <f aca="true" t="shared" si="8" ref="J68:O70">C68/$I68</f>
        <v>0.8622602741239527</v>
      </c>
      <c r="K68" s="35">
        <f t="shared" si="8"/>
        <v>0.02805163270711214</v>
      </c>
      <c r="L68" s="35">
        <f t="shared" si="8"/>
        <v>0.049642705732649756</v>
      </c>
      <c r="M68" s="35">
        <f t="shared" si="8"/>
        <v>0.06004538743628539</v>
      </c>
      <c r="N68" s="35">
        <f t="shared" si="8"/>
        <v>0</v>
      </c>
      <c r="O68" s="35">
        <f t="shared" si="8"/>
        <v>0</v>
      </c>
    </row>
    <row r="69" spans="1:15" s="39" customFormat="1" ht="12.75">
      <c r="A69" s="9">
        <v>67</v>
      </c>
      <c r="B69" s="46" t="s">
        <v>68</v>
      </c>
      <c r="C69" s="49">
        <v>7933303</v>
      </c>
      <c r="D69" s="49">
        <v>156188</v>
      </c>
      <c r="E69" s="49">
        <v>192104</v>
      </c>
      <c r="F69" s="49">
        <v>306750</v>
      </c>
      <c r="G69" s="49">
        <v>0</v>
      </c>
      <c r="H69" s="49">
        <v>0</v>
      </c>
      <c r="I69" s="32">
        <f>SUM(C69:H69)</f>
        <v>8588345</v>
      </c>
      <c r="J69" s="33">
        <f t="shared" si="8"/>
        <v>0.9237289605855378</v>
      </c>
      <c r="K69" s="33">
        <f t="shared" si="8"/>
        <v>0.018186041664604764</v>
      </c>
      <c r="L69" s="33">
        <f t="shared" si="8"/>
        <v>0.022367988244533725</v>
      </c>
      <c r="M69" s="33">
        <f t="shared" si="8"/>
        <v>0.035717009505323784</v>
      </c>
      <c r="N69" s="33">
        <f t="shared" si="8"/>
        <v>0</v>
      </c>
      <c r="O69" s="33">
        <f t="shared" si="8"/>
        <v>0</v>
      </c>
    </row>
    <row r="70" spans="1:15" s="39" customFormat="1" ht="12.75">
      <c r="A70" s="9">
        <v>68</v>
      </c>
      <c r="B70" s="46" t="s">
        <v>69</v>
      </c>
      <c r="C70" s="49">
        <v>3083976</v>
      </c>
      <c r="D70" s="49">
        <v>96794</v>
      </c>
      <c r="E70" s="49">
        <v>168993</v>
      </c>
      <c r="F70" s="49">
        <v>186966</v>
      </c>
      <c r="G70" s="49">
        <v>0</v>
      </c>
      <c r="H70" s="49">
        <v>0</v>
      </c>
      <c r="I70" s="32">
        <f>SUM(C70:H70)</f>
        <v>3536729</v>
      </c>
      <c r="J70" s="33">
        <f t="shared" si="8"/>
        <v>0.8719853853659695</v>
      </c>
      <c r="K70" s="33">
        <f t="shared" si="8"/>
        <v>0.02736822640354972</v>
      </c>
      <c r="L70" s="33">
        <f t="shared" si="8"/>
        <v>0.04778228696629004</v>
      </c>
      <c r="M70" s="33">
        <f t="shared" si="8"/>
        <v>0.05286410126419073</v>
      </c>
      <c r="N70" s="33">
        <f t="shared" si="8"/>
        <v>0</v>
      </c>
      <c r="O70" s="33">
        <f t="shared" si="8"/>
        <v>0</v>
      </c>
    </row>
    <row r="71" spans="1:15" s="39" customFormat="1" ht="12.75">
      <c r="A71" s="9">
        <v>69</v>
      </c>
      <c r="B71" s="46" t="s">
        <v>110</v>
      </c>
      <c r="C71" s="49">
        <v>4587460</v>
      </c>
      <c r="D71" s="49">
        <v>359353</v>
      </c>
      <c r="E71" s="49">
        <v>132609</v>
      </c>
      <c r="F71" s="49">
        <v>319380</v>
      </c>
      <c r="G71" s="49">
        <v>0</v>
      </c>
      <c r="H71" s="49">
        <v>0</v>
      </c>
      <c r="I71" s="32">
        <f>SUM(C71:H71)</f>
        <v>5398802</v>
      </c>
      <c r="J71" s="33">
        <f aca="true" t="shared" si="9" ref="J71:O71">C71/$I71</f>
        <v>0.849718141172801</v>
      </c>
      <c r="K71" s="33">
        <f t="shared" si="9"/>
        <v>0.0665616186702161</v>
      </c>
      <c r="L71" s="33">
        <f t="shared" si="9"/>
        <v>0.024562671496380122</v>
      </c>
      <c r="M71" s="33">
        <f t="shared" si="9"/>
        <v>0.05915756866060285</v>
      </c>
      <c r="N71" s="33">
        <f t="shared" si="9"/>
        <v>0</v>
      </c>
      <c r="O71" s="33">
        <f t="shared" si="9"/>
        <v>0</v>
      </c>
    </row>
    <row r="72" spans="1:15" ht="12.75">
      <c r="A72" s="10">
        <v>396</v>
      </c>
      <c r="B72" s="30" t="s">
        <v>150</v>
      </c>
      <c r="C72" s="49">
        <v>14085026.969999999</v>
      </c>
      <c r="D72" s="49">
        <v>1711726.6899999997</v>
      </c>
      <c r="E72" s="49">
        <v>1872657.1500000001</v>
      </c>
      <c r="F72" s="49">
        <v>2361585.07</v>
      </c>
      <c r="G72" s="49">
        <v>0</v>
      </c>
      <c r="H72" s="49">
        <v>0</v>
      </c>
      <c r="I72" s="2">
        <f>SUM(C72:H72)</f>
        <v>20030995.88</v>
      </c>
      <c r="J72" s="17">
        <f aca="true" t="shared" si="10" ref="J72:O72">C72/$I72</f>
        <v>0.7031615928823205</v>
      </c>
      <c r="K72" s="17">
        <f t="shared" si="10"/>
        <v>0.08545389856073396</v>
      </c>
      <c r="L72" s="17">
        <f t="shared" si="10"/>
        <v>0.0934879704043951</v>
      </c>
      <c r="M72" s="17">
        <f t="shared" si="10"/>
        <v>0.1178965381525504</v>
      </c>
      <c r="N72" s="17">
        <f t="shared" si="10"/>
        <v>0</v>
      </c>
      <c r="O72" s="17">
        <f t="shared" si="10"/>
        <v>0</v>
      </c>
    </row>
    <row r="73" spans="1:15" ht="12.75">
      <c r="A73" s="18"/>
      <c r="B73" s="19" t="s">
        <v>98</v>
      </c>
      <c r="C73" s="20">
        <f aca="true" t="shared" si="11" ref="C73:I73">SUM(C3:C72)</f>
        <v>1302205651.97</v>
      </c>
      <c r="D73" s="20">
        <f t="shared" si="11"/>
        <v>61444373.69</v>
      </c>
      <c r="E73" s="20">
        <f t="shared" si="11"/>
        <v>60296664.15</v>
      </c>
      <c r="F73" s="20">
        <f t="shared" si="11"/>
        <v>89116977.07</v>
      </c>
      <c r="G73" s="20">
        <f t="shared" si="11"/>
        <v>35600</v>
      </c>
      <c r="H73" s="20">
        <f t="shared" si="11"/>
        <v>1312172</v>
      </c>
      <c r="I73" s="21">
        <f t="shared" si="11"/>
        <v>1514411438.88</v>
      </c>
      <c r="J73" s="22">
        <f aca="true" t="shared" si="12" ref="J73:O73">C73/$I73</f>
        <v>0.8598757368955564</v>
      </c>
      <c r="K73" s="22">
        <f t="shared" si="12"/>
        <v>0.040573104582095516</v>
      </c>
      <c r="L73" s="22">
        <f t="shared" si="12"/>
        <v>0.039815246109467496</v>
      </c>
      <c r="M73" s="22">
        <f t="shared" si="12"/>
        <v>0.05884594818955372</v>
      </c>
      <c r="N73" s="22">
        <f t="shared" si="12"/>
        <v>2.3507482237672728E-05</v>
      </c>
      <c r="O73" s="22">
        <f t="shared" si="12"/>
        <v>0.0008664567410890871</v>
      </c>
    </row>
    <row r="74" spans="1:15" ht="12.75">
      <c r="A74" s="23"/>
      <c r="B74" s="16"/>
      <c r="C74" s="54"/>
      <c r="D74" s="54"/>
      <c r="E74" s="54"/>
      <c r="F74" s="54"/>
      <c r="G74" s="54"/>
      <c r="H74" s="54"/>
      <c r="I74" s="42"/>
      <c r="J74" s="24"/>
      <c r="K74" s="24"/>
      <c r="L74" s="24"/>
      <c r="M74" s="24"/>
      <c r="N74" s="24"/>
      <c r="O74" s="41"/>
    </row>
    <row r="75" spans="1:15" s="39" customFormat="1" ht="12.75">
      <c r="A75" s="58">
        <v>318</v>
      </c>
      <c r="B75" s="57" t="s">
        <v>70</v>
      </c>
      <c r="C75" s="52">
        <v>1884504</v>
      </c>
      <c r="D75" s="52">
        <v>0</v>
      </c>
      <c r="E75" s="52">
        <v>0</v>
      </c>
      <c r="F75" s="52">
        <v>56163</v>
      </c>
      <c r="G75" s="52">
        <v>0</v>
      </c>
      <c r="H75" s="52">
        <v>0</v>
      </c>
      <c r="I75" s="34">
        <f>SUM(C75:H75)</f>
        <v>1940667</v>
      </c>
      <c r="J75" s="35">
        <f aca="true" t="shared" si="13" ref="J75:O76">C75/$I75</f>
        <v>0.9710599500068791</v>
      </c>
      <c r="K75" s="35">
        <f t="shared" si="13"/>
        <v>0</v>
      </c>
      <c r="L75" s="35">
        <f t="shared" si="13"/>
        <v>0</v>
      </c>
      <c r="M75" s="35">
        <f t="shared" si="13"/>
        <v>0.02894004999312092</v>
      </c>
      <c r="N75" s="35">
        <f t="shared" si="13"/>
        <v>0</v>
      </c>
      <c r="O75" s="35">
        <f t="shared" si="13"/>
        <v>0</v>
      </c>
    </row>
    <row r="76" spans="1:15" ht="12.75">
      <c r="A76" s="3">
        <v>319</v>
      </c>
      <c r="B76" s="25" t="s">
        <v>71</v>
      </c>
      <c r="C76" s="51">
        <v>539204</v>
      </c>
      <c r="D76" s="51">
        <v>774</v>
      </c>
      <c r="E76" s="51">
        <v>0</v>
      </c>
      <c r="F76" s="51">
        <v>79927</v>
      </c>
      <c r="G76" s="51">
        <v>0</v>
      </c>
      <c r="H76" s="51">
        <v>0</v>
      </c>
      <c r="I76" s="26">
        <f>SUM(C76:H76)</f>
        <v>619905</v>
      </c>
      <c r="J76" s="27">
        <f t="shared" si="13"/>
        <v>0.8698171494019244</v>
      </c>
      <c r="K76" s="27">
        <f t="shared" si="13"/>
        <v>0.001248578411208169</v>
      </c>
      <c r="L76" s="27">
        <f t="shared" si="13"/>
        <v>0</v>
      </c>
      <c r="M76" s="27">
        <f t="shared" si="13"/>
        <v>0.12893427218686734</v>
      </c>
      <c r="N76" s="27">
        <f t="shared" si="13"/>
        <v>0</v>
      </c>
      <c r="O76" s="27">
        <f t="shared" si="13"/>
        <v>0</v>
      </c>
    </row>
    <row r="77" spans="1:15" ht="12.75">
      <c r="A77" s="5"/>
      <c r="B77" s="47" t="s">
        <v>72</v>
      </c>
      <c r="C77" s="28">
        <f aca="true" t="shared" si="14" ref="C77:I77">SUM(C75:C76)</f>
        <v>2423708</v>
      </c>
      <c r="D77" s="28">
        <f t="shared" si="14"/>
        <v>774</v>
      </c>
      <c r="E77" s="28">
        <f t="shared" si="14"/>
        <v>0</v>
      </c>
      <c r="F77" s="28">
        <f t="shared" si="14"/>
        <v>136090</v>
      </c>
      <c r="G77" s="28">
        <f t="shared" si="14"/>
        <v>0</v>
      </c>
      <c r="H77" s="28">
        <f t="shared" si="14"/>
        <v>0</v>
      </c>
      <c r="I77" s="11">
        <f t="shared" si="14"/>
        <v>2560572</v>
      </c>
      <c r="J77" s="29">
        <f aca="true" t="shared" si="15" ref="J77:O77">C77/$I77</f>
        <v>0.9465494428588612</v>
      </c>
      <c r="K77" s="29">
        <f t="shared" si="15"/>
        <v>0.0003022762101592925</v>
      </c>
      <c r="L77" s="29">
        <f t="shared" si="15"/>
        <v>0</v>
      </c>
      <c r="M77" s="29">
        <f t="shared" si="15"/>
        <v>0.05314828093097949</v>
      </c>
      <c r="N77" s="29">
        <f t="shared" si="15"/>
        <v>0</v>
      </c>
      <c r="O77" s="29">
        <f t="shared" si="15"/>
        <v>0</v>
      </c>
    </row>
    <row r="78" spans="1:15" ht="12.75">
      <c r="A78" s="6"/>
      <c r="B78" s="7"/>
      <c r="C78" s="54"/>
      <c r="D78" s="54"/>
      <c r="E78" s="54"/>
      <c r="F78" s="54"/>
      <c r="G78" s="54"/>
      <c r="H78" s="54"/>
      <c r="I78" s="42"/>
      <c r="J78" s="24"/>
      <c r="K78" s="24"/>
      <c r="L78" s="24"/>
      <c r="M78" s="24"/>
      <c r="N78" s="24"/>
      <c r="O78" s="41"/>
    </row>
    <row r="79" spans="1:15" ht="12.75">
      <c r="A79" s="56">
        <v>321001</v>
      </c>
      <c r="B79" s="57" t="s">
        <v>73</v>
      </c>
      <c r="C79" s="52">
        <v>369973</v>
      </c>
      <c r="D79" s="52">
        <v>11360</v>
      </c>
      <c r="E79" s="52">
        <v>48236</v>
      </c>
      <c r="F79" s="52">
        <v>3955</v>
      </c>
      <c r="G79" s="52">
        <v>0</v>
      </c>
      <c r="H79" s="52">
        <v>0</v>
      </c>
      <c r="I79" s="34">
        <f aca="true" t="shared" si="16" ref="I79:I86">SUM(C79:H79)</f>
        <v>433524</v>
      </c>
      <c r="J79" s="35">
        <f aca="true" t="shared" si="17" ref="J79:O86">C79/$I79</f>
        <v>0.8534083464813943</v>
      </c>
      <c r="K79" s="35">
        <f t="shared" si="17"/>
        <v>0.026203854919220157</v>
      </c>
      <c r="L79" s="35">
        <f t="shared" si="17"/>
        <v>0.11126488960242109</v>
      </c>
      <c r="M79" s="35">
        <f t="shared" si="17"/>
        <v>0.009122908996964413</v>
      </c>
      <c r="N79" s="35">
        <f t="shared" si="17"/>
        <v>0</v>
      </c>
      <c r="O79" s="35">
        <f t="shared" si="17"/>
        <v>0</v>
      </c>
    </row>
    <row r="80" spans="1:15" s="39" customFormat="1" ht="12.75">
      <c r="A80" s="9">
        <v>329001</v>
      </c>
      <c r="B80" s="46" t="s">
        <v>74</v>
      </c>
      <c r="C80" s="49">
        <v>491017</v>
      </c>
      <c r="D80" s="49">
        <v>0</v>
      </c>
      <c r="E80" s="49">
        <v>14594</v>
      </c>
      <c r="F80" s="49">
        <v>37848</v>
      </c>
      <c r="G80" s="49">
        <v>0</v>
      </c>
      <c r="H80" s="49">
        <v>0</v>
      </c>
      <c r="I80" s="32">
        <f t="shared" si="16"/>
        <v>543459</v>
      </c>
      <c r="J80" s="33">
        <f t="shared" si="17"/>
        <v>0.9035033001569576</v>
      </c>
      <c r="K80" s="33">
        <f t="shared" si="17"/>
        <v>0</v>
      </c>
      <c r="L80" s="33">
        <f t="shared" si="17"/>
        <v>0.026853911702630743</v>
      </c>
      <c r="M80" s="33">
        <f t="shared" si="17"/>
        <v>0.0696427881404117</v>
      </c>
      <c r="N80" s="33">
        <f t="shared" si="17"/>
        <v>0</v>
      </c>
      <c r="O80" s="33">
        <f t="shared" si="17"/>
        <v>0</v>
      </c>
    </row>
    <row r="81" spans="1:15" s="39" customFormat="1" ht="12.75">
      <c r="A81" s="9">
        <v>331001</v>
      </c>
      <c r="B81" s="46" t="s">
        <v>75</v>
      </c>
      <c r="C81" s="49">
        <v>582828</v>
      </c>
      <c r="D81" s="49">
        <v>1177</v>
      </c>
      <c r="E81" s="49">
        <v>36465</v>
      </c>
      <c r="F81" s="49">
        <v>0</v>
      </c>
      <c r="G81" s="49">
        <v>0</v>
      </c>
      <c r="H81" s="49">
        <v>0</v>
      </c>
      <c r="I81" s="32">
        <f t="shared" si="16"/>
        <v>620470</v>
      </c>
      <c r="J81" s="33">
        <f t="shared" si="17"/>
        <v>0.9393330862088417</v>
      </c>
      <c r="K81" s="33">
        <f t="shared" si="17"/>
        <v>0.0018969490869824488</v>
      </c>
      <c r="L81" s="33">
        <f t="shared" si="17"/>
        <v>0.058769964704175864</v>
      </c>
      <c r="M81" s="33">
        <f t="shared" si="17"/>
        <v>0</v>
      </c>
      <c r="N81" s="33">
        <f t="shared" si="17"/>
        <v>0</v>
      </c>
      <c r="O81" s="33">
        <f t="shared" si="17"/>
        <v>0</v>
      </c>
    </row>
    <row r="82" spans="1:15" s="39" customFormat="1" ht="12.75">
      <c r="A82" s="9">
        <v>333001</v>
      </c>
      <c r="B82" s="46" t="s">
        <v>76</v>
      </c>
      <c r="C82" s="49">
        <v>740521</v>
      </c>
      <c r="D82" s="49">
        <v>12713</v>
      </c>
      <c r="E82" s="49">
        <v>13417</v>
      </c>
      <c r="F82" s="49">
        <v>3287</v>
      </c>
      <c r="G82" s="49">
        <v>0</v>
      </c>
      <c r="H82" s="49">
        <v>0</v>
      </c>
      <c r="I82" s="32">
        <f t="shared" si="16"/>
        <v>769938</v>
      </c>
      <c r="J82" s="33">
        <f t="shared" si="17"/>
        <v>0.9617930274905252</v>
      </c>
      <c r="K82" s="33">
        <f t="shared" si="17"/>
        <v>0.016511719125436072</v>
      </c>
      <c r="L82" s="33">
        <f t="shared" si="17"/>
        <v>0.017426078463460695</v>
      </c>
      <c r="M82" s="33">
        <f t="shared" si="17"/>
        <v>0.004269174920578021</v>
      </c>
      <c r="N82" s="33">
        <f t="shared" si="17"/>
        <v>0</v>
      </c>
      <c r="O82" s="33">
        <f t="shared" si="17"/>
        <v>0</v>
      </c>
    </row>
    <row r="83" spans="1:15" ht="12.75">
      <c r="A83" s="10">
        <v>336001</v>
      </c>
      <c r="B83" s="30" t="s">
        <v>77</v>
      </c>
      <c r="C83" s="50">
        <v>683641</v>
      </c>
      <c r="D83" s="50">
        <v>10704</v>
      </c>
      <c r="E83" s="50">
        <v>17851</v>
      </c>
      <c r="F83" s="50">
        <v>736</v>
      </c>
      <c r="G83" s="50">
        <v>0</v>
      </c>
      <c r="H83" s="50">
        <v>0</v>
      </c>
      <c r="I83" s="2">
        <f t="shared" si="16"/>
        <v>712932</v>
      </c>
      <c r="J83" s="17">
        <f t="shared" si="17"/>
        <v>0.9589147352061628</v>
      </c>
      <c r="K83" s="17">
        <f t="shared" si="17"/>
        <v>0.015014054636346804</v>
      </c>
      <c r="L83" s="17">
        <f t="shared" si="17"/>
        <v>0.02503885363540983</v>
      </c>
      <c r="M83" s="17">
        <f t="shared" si="17"/>
        <v>0.0010323565220806473</v>
      </c>
      <c r="N83" s="17">
        <f t="shared" si="17"/>
        <v>0</v>
      </c>
      <c r="O83" s="17">
        <f t="shared" si="17"/>
        <v>0</v>
      </c>
    </row>
    <row r="84" spans="1:15" ht="12.75">
      <c r="A84" s="56">
        <v>337001</v>
      </c>
      <c r="B84" s="57" t="s">
        <v>78</v>
      </c>
      <c r="C84" s="52">
        <v>1101315</v>
      </c>
      <c r="D84" s="52">
        <v>15629</v>
      </c>
      <c r="E84" s="52">
        <v>13765</v>
      </c>
      <c r="F84" s="52">
        <v>0</v>
      </c>
      <c r="G84" s="52">
        <v>0</v>
      </c>
      <c r="H84" s="52">
        <v>0</v>
      </c>
      <c r="I84" s="34">
        <f t="shared" si="16"/>
        <v>1130709</v>
      </c>
      <c r="J84" s="35">
        <f t="shared" si="17"/>
        <v>0.9740039214333661</v>
      </c>
      <c r="K84" s="35">
        <f t="shared" si="17"/>
        <v>0.01382230087493776</v>
      </c>
      <c r="L84" s="35">
        <f t="shared" si="17"/>
        <v>0.012173777691696095</v>
      </c>
      <c r="M84" s="35">
        <f t="shared" si="17"/>
        <v>0</v>
      </c>
      <c r="N84" s="35">
        <f t="shared" si="17"/>
        <v>0</v>
      </c>
      <c r="O84" s="35">
        <f t="shared" si="17"/>
        <v>0</v>
      </c>
    </row>
    <row r="85" spans="1:15" s="39" customFormat="1" ht="12.75">
      <c r="A85" s="9">
        <v>339001</v>
      </c>
      <c r="B85" s="46" t="s">
        <v>79</v>
      </c>
      <c r="C85" s="49">
        <v>263045</v>
      </c>
      <c r="D85" s="49">
        <v>18361</v>
      </c>
      <c r="E85" s="49">
        <v>41230</v>
      </c>
      <c r="F85" s="49">
        <v>22626</v>
      </c>
      <c r="G85" s="49">
        <v>0</v>
      </c>
      <c r="H85" s="49">
        <v>0</v>
      </c>
      <c r="I85" s="32">
        <f>SUM(C85:H85)</f>
        <v>345262</v>
      </c>
      <c r="J85" s="33">
        <f aca="true" t="shared" si="18" ref="J85:O85">C85/$I85</f>
        <v>0.7618706952980635</v>
      </c>
      <c r="K85" s="33">
        <f t="shared" si="18"/>
        <v>0.05317990395699498</v>
      </c>
      <c r="L85" s="33">
        <f t="shared" si="18"/>
        <v>0.11941655901894793</v>
      </c>
      <c r="M85" s="33">
        <f t="shared" si="18"/>
        <v>0.06553284172599359</v>
      </c>
      <c r="N85" s="33">
        <f t="shared" si="18"/>
        <v>0</v>
      </c>
      <c r="O85" s="33">
        <f t="shared" si="18"/>
        <v>0</v>
      </c>
    </row>
    <row r="86" spans="1:15" ht="12.75">
      <c r="A86" s="9">
        <v>340001</v>
      </c>
      <c r="B86" s="46" t="s">
        <v>100</v>
      </c>
      <c r="C86" s="49">
        <v>130762</v>
      </c>
      <c r="D86" s="49">
        <v>1345</v>
      </c>
      <c r="E86" s="49">
        <v>1691</v>
      </c>
      <c r="F86" s="49">
        <v>3843</v>
      </c>
      <c r="G86" s="49">
        <v>0</v>
      </c>
      <c r="H86" s="49">
        <v>0</v>
      </c>
      <c r="I86" s="32">
        <f t="shared" si="16"/>
        <v>137641</v>
      </c>
      <c r="J86" s="33">
        <f t="shared" si="17"/>
        <v>0.9500221590950371</v>
      </c>
      <c r="K86" s="33">
        <f t="shared" si="17"/>
        <v>0.009771797647503288</v>
      </c>
      <c r="L86" s="33">
        <f t="shared" si="17"/>
        <v>0.012285583510727182</v>
      </c>
      <c r="M86" s="33">
        <f t="shared" si="17"/>
        <v>0.02792045974673244</v>
      </c>
      <c r="N86" s="33">
        <f t="shared" si="17"/>
        <v>0</v>
      </c>
      <c r="O86" s="33">
        <f t="shared" si="17"/>
        <v>0</v>
      </c>
    </row>
    <row r="87" spans="1:15" ht="12.75">
      <c r="A87" s="9"/>
      <c r="B87" s="46"/>
      <c r="C87" s="49">
        <v>205219</v>
      </c>
      <c r="D87" s="49">
        <v>11016</v>
      </c>
      <c r="E87" s="49">
        <v>0</v>
      </c>
      <c r="F87" s="49">
        <v>0</v>
      </c>
      <c r="G87" s="49">
        <v>0</v>
      </c>
      <c r="H87" s="49">
        <v>0</v>
      </c>
      <c r="I87" s="32">
        <f>SUM(C87:H87)</f>
        <v>216235</v>
      </c>
      <c r="J87" s="33">
        <f aca="true" t="shared" si="19" ref="J87:O89">C87/$I87</f>
        <v>0.9490554258098828</v>
      </c>
      <c r="K87" s="33">
        <f t="shared" si="19"/>
        <v>0.050944574190117234</v>
      </c>
      <c r="L87" s="33">
        <f t="shared" si="19"/>
        <v>0</v>
      </c>
      <c r="M87" s="33">
        <f t="shared" si="19"/>
        <v>0</v>
      </c>
      <c r="N87" s="33">
        <f t="shared" si="19"/>
        <v>0</v>
      </c>
      <c r="O87" s="33">
        <f t="shared" si="19"/>
        <v>0</v>
      </c>
    </row>
    <row r="88" spans="1:15" ht="12.75">
      <c r="A88" s="10">
        <v>342001</v>
      </c>
      <c r="B88" s="30" t="s">
        <v>111</v>
      </c>
      <c r="C88" s="50">
        <v>20522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2">
        <f>SUM(C88:H88)</f>
        <v>20522</v>
      </c>
      <c r="J88" s="17">
        <f t="shared" si="19"/>
        <v>1</v>
      </c>
      <c r="K88" s="17">
        <f t="shared" si="19"/>
        <v>0</v>
      </c>
      <c r="L88" s="17">
        <f t="shared" si="19"/>
        <v>0</v>
      </c>
      <c r="M88" s="17">
        <f t="shared" si="19"/>
        <v>0</v>
      </c>
      <c r="N88" s="17">
        <f t="shared" si="19"/>
        <v>0</v>
      </c>
      <c r="O88" s="17">
        <f t="shared" si="19"/>
        <v>0</v>
      </c>
    </row>
    <row r="89" spans="1:15" ht="12.75">
      <c r="A89" s="59"/>
      <c r="B89" s="60"/>
      <c r="C89" s="64">
        <v>99745</v>
      </c>
      <c r="D89" s="64">
        <v>1395</v>
      </c>
      <c r="E89" s="64">
        <v>9579</v>
      </c>
      <c r="F89" s="64">
        <v>0</v>
      </c>
      <c r="G89" s="64">
        <v>0</v>
      </c>
      <c r="H89" s="64">
        <v>0</v>
      </c>
      <c r="I89" s="61">
        <f>SUM(C89:H89)</f>
        <v>110719</v>
      </c>
      <c r="J89" s="62">
        <f t="shared" si="19"/>
        <v>0.9008842204138404</v>
      </c>
      <c r="K89" s="62">
        <f t="shared" si="19"/>
        <v>0.012599463506715198</v>
      </c>
      <c r="L89" s="62">
        <f t="shared" si="19"/>
        <v>0.08651631607944436</v>
      </c>
      <c r="M89" s="62">
        <f t="shared" si="19"/>
        <v>0</v>
      </c>
      <c r="N89" s="62">
        <f t="shared" si="19"/>
        <v>0</v>
      </c>
      <c r="O89" s="62">
        <f t="shared" si="19"/>
        <v>0</v>
      </c>
    </row>
    <row r="90" spans="1:15" ht="12.75">
      <c r="A90" s="5"/>
      <c r="B90" s="47" t="s">
        <v>80</v>
      </c>
      <c r="C90" s="28">
        <f aca="true" t="shared" si="20" ref="C90:I90">SUM(C79:C89)</f>
        <v>4688588</v>
      </c>
      <c r="D90" s="28">
        <f t="shared" si="20"/>
        <v>83700</v>
      </c>
      <c r="E90" s="28">
        <f t="shared" si="20"/>
        <v>196828</v>
      </c>
      <c r="F90" s="28">
        <f t="shared" si="20"/>
        <v>72295</v>
      </c>
      <c r="G90" s="28">
        <f t="shared" si="20"/>
        <v>0</v>
      </c>
      <c r="H90" s="28">
        <f t="shared" si="20"/>
        <v>0</v>
      </c>
      <c r="I90" s="11">
        <f t="shared" si="20"/>
        <v>5041411</v>
      </c>
      <c r="J90" s="29">
        <f aca="true" t="shared" si="21" ref="J90:O90">C90/$I90</f>
        <v>0.9300150295224888</v>
      </c>
      <c r="K90" s="29">
        <f t="shared" si="21"/>
        <v>0.01660249481742314</v>
      </c>
      <c r="L90" s="29">
        <f t="shared" si="21"/>
        <v>0.039042244324059276</v>
      </c>
      <c r="M90" s="29">
        <f t="shared" si="21"/>
        <v>0.014340231336028743</v>
      </c>
      <c r="N90" s="29">
        <f t="shared" si="21"/>
        <v>0</v>
      </c>
      <c r="O90" s="29">
        <f t="shared" si="21"/>
        <v>0</v>
      </c>
    </row>
    <row r="91" spans="1:15" ht="12.75">
      <c r="A91" s="23"/>
      <c r="B91" s="7"/>
      <c r="C91" s="54"/>
      <c r="D91" s="54"/>
      <c r="E91" s="54"/>
      <c r="F91" s="54"/>
      <c r="G91" s="54"/>
      <c r="H91" s="54"/>
      <c r="I91" s="42"/>
      <c r="J91" s="24"/>
      <c r="K91" s="24"/>
      <c r="L91" s="24"/>
      <c r="M91" s="24"/>
      <c r="N91" s="24"/>
      <c r="O91" s="41"/>
    </row>
    <row r="92" spans="1:15" ht="12.75" customHeight="1">
      <c r="A92" s="56">
        <v>300001</v>
      </c>
      <c r="B92" s="57" t="s">
        <v>81</v>
      </c>
      <c r="C92" s="52">
        <v>314904</v>
      </c>
      <c r="D92" s="52">
        <v>16208</v>
      </c>
      <c r="E92" s="52">
        <v>117194</v>
      </c>
      <c r="F92" s="52">
        <v>1342</v>
      </c>
      <c r="G92" s="52">
        <v>0</v>
      </c>
      <c r="H92" s="52">
        <v>0</v>
      </c>
      <c r="I92" s="34">
        <f>SUM(C92:H92)</f>
        <v>449648</v>
      </c>
      <c r="J92" s="35">
        <f aca="true" t="shared" si="22" ref="J92:O93">C92/$I92</f>
        <v>0.7003344838629327</v>
      </c>
      <c r="K92" s="35">
        <f t="shared" si="22"/>
        <v>0.03604597373945842</v>
      </c>
      <c r="L92" s="35">
        <f t="shared" si="22"/>
        <v>0.26063498558872716</v>
      </c>
      <c r="M92" s="35">
        <f t="shared" si="22"/>
        <v>0.0029845568088816142</v>
      </c>
      <c r="N92" s="35">
        <f t="shared" si="22"/>
        <v>0</v>
      </c>
      <c r="O92" s="35">
        <f t="shared" si="22"/>
        <v>0</v>
      </c>
    </row>
    <row r="93" spans="1:15" s="39" customFormat="1" ht="12.75">
      <c r="A93" s="9">
        <v>300002</v>
      </c>
      <c r="B93" s="46" t="s">
        <v>82</v>
      </c>
      <c r="C93" s="49">
        <v>323519</v>
      </c>
      <c r="D93" s="49">
        <v>23756</v>
      </c>
      <c r="E93" s="49">
        <v>100617</v>
      </c>
      <c r="F93" s="49">
        <v>31173</v>
      </c>
      <c r="G93" s="49">
        <v>0</v>
      </c>
      <c r="H93" s="49">
        <v>0</v>
      </c>
      <c r="I93" s="32">
        <f>SUM(C93:H93)</f>
        <v>479065</v>
      </c>
      <c r="J93" s="33">
        <f t="shared" si="22"/>
        <v>0.6753133708369428</v>
      </c>
      <c r="K93" s="33">
        <f t="shared" si="22"/>
        <v>0.04958826046569881</v>
      </c>
      <c r="L93" s="33">
        <f t="shared" si="22"/>
        <v>0.21002786678216945</v>
      </c>
      <c r="M93" s="33">
        <f t="shared" si="22"/>
        <v>0.06507050191518896</v>
      </c>
      <c r="N93" s="33">
        <f t="shared" si="22"/>
        <v>0</v>
      </c>
      <c r="O93" s="33">
        <f t="shared" si="22"/>
        <v>0</v>
      </c>
    </row>
    <row r="94" spans="1:15" s="39" customFormat="1" ht="12.75">
      <c r="A94" s="9">
        <v>300003</v>
      </c>
      <c r="B94" s="46" t="s">
        <v>126</v>
      </c>
      <c r="C94" s="49">
        <v>359697</v>
      </c>
      <c r="D94" s="49">
        <v>20139</v>
      </c>
      <c r="E94" s="49">
        <v>54083</v>
      </c>
      <c r="F94" s="49">
        <v>0</v>
      </c>
      <c r="G94" s="49">
        <v>0</v>
      </c>
      <c r="H94" s="49">
        <v>0</v>
      </c>
      <c r="I94" s="32">
        <f aca="true" t="shared" si="23" ref="I94:I139">SUM(C94:H94)</f>
        <v>433919</v>
      </c>
      <c r="J94" s="33">
        <f aca="true" t="shared" si="24" ref="J94:J139">C94/$I94</f>
        <v>0.8289496426752458</v>
      </c>
      <c r="K94" s="33">
        <f aca="true" t="shared" si="25" ref="K94:K139">D94/$I94</f>
        <v>0.04641188793300132</v>
      </c>
      <c r="L94" s="33">
        <f aca="true" t="shared" si="26" ref="L94:L139">E94/$I94</f>
        <v>0.12463846939175284</v>
      </c>
      <c r="M94" s="33">
        <f aca="true" t="shared" si="27" ref="M94:M139">F94/$I94</f>
        <v>0</v>
      </c>
      <c r="N94" s="33">
        <f aca="true" t="shared" si="28" ref="N94:N139">G94/$I94</f>
        <v>0</v>
      </c>
      <c r="O94" s="33">
        <f aca="true" t="shared" si="29" ref="O94:O139">H94/$I94</f>
        <v>0</v>
      </c>
    </row>
    <row r="95" spans="1:15" s="39" customFormat="1" ht="12.75">
      <c r="A95" s="9">
        <v>370001</v>
      </c>
      <c r="B95" s="46" t="s">
        <v>127</v>
      </c>
      <c r="C95" s="49">
        <v>305263</v>
      </c>
      <c r="D95" s="49">
        <v>41285</v>
      </c>
      <c r="E95" s="49">
        <v>57442</v>
      </c>
      <c r="F95" s="49">
        <v>0</v>
      </c>
      <c r="G95" s="49">
        <v>0</v>
      </c>
      <c r="H95" s="49">
        <v>0</v>
      </c>
      <c r="I95" s="32">
        <f t="shared" si="23"/>
        <v>403990</v>
      </c>
      <c r="J95" s="33">
        <f t="shared" si="24"/>
        <v>0.7556201886185302</v>
      </c>
      <c r="K95" s="33">
        <f t="shared" si="25"/>
        <v>0.10219312359216812</v>
      </c>
      <c r="L95" s="33">
        <f t="shared" si="26"/>
        <v>0.1421866877893017</v>
      </c>
      <c r="M95" s="33">
        <f t="shared" si="27"/>
        <v>0</v>
      </c>
      <c r="N95" s="33">
        <f t="shared" si="28"/>
        <v>0</v>
      </c>
      <c r="O95" s="33">
        <f t="shared" si="29"/>
        <v>0</v>
      </c>
    </row>
    <row r="96" spans="1:15" s="39" customFormat="1" ht="12.75">
      <c r="A96" s="10">
        <v>371001</v>
      </c>
      <c r="B96" s="30" t="s">
        <v>128</v>
      </c>
      <c r="C96" s="50">
        <v>381360</v>
      </c>
      <c r="D96" s="50">
        <v>42918</v>
      </c>
      <c r="E96" s="50">
        <v>47599</v>
      </c>
      <c r="F96" s="50">
        <v>0</v>
      </c>
      <c r="G96" s="50">
        <v>0</v>
      </c>
      <c r="H96" s="50">
        <v>0</v>
      </c>
      <c r="I96" s="2">
        <f t="shared" si="23"/>
        <v>471877</v>
      </c>
      <c r="J96" s="17">
        <f t="shared" si="24"/>
        <v>0.8081767070656124</v>
      </c>
      <c r="K96" s="17">
        <f t="shared" si="25"/>
        <v>0.09095166748962123</v>
      </c>
      <c r="L96" s="17">
        <f t="shared" si="26"/>
        <v>0.10087162544476633</v>
      </c>
      <c r="M96" s="17">
        <f t="shared" si="27"/>
        <v>0</v>
      </c>
      <c r="N96" s="17">
        <f t="shared" si="28"/>
        <v>0</v>
      </c>
      <c r="O96" s="17">
        <f t="shared" si="29"/>
        <v>0</v>
      </c>
    </row>
    <row r="97" spans="1:15" s="39" customFormat="1" ht="12.75">
      <c r="A97" s="56">
        <v>372001</v>
      </c>
      <c r="B97" s="57" t="s">
        <v>129</v>
      </c>
      <c r="C97" s="52">
        <v>555321</v>
      </c>
      <c r="D97" s="52">
        <v>28246</v>
      </c>
      <c r="E97" s="52">
        <v>34935</v>
      </c>
      <c r="F97" s="52">
        <v>0</v>
      </c>
      <c r="G97" s="52">
        <v>0</v>
      </c>
      <c r="H97" s="52">
        <v>0</v>
      </c>
      <c r="I97" s="34">
        <f t="shared" si="23"/>
        <v>618502</v>
      </c>
      <c r="J97" s="35">
        <f t="shared" si="24"/>
        <v>0.8978483497223938</v>
      </c>
      <c r="K97" s="35">
        <f t="shared" si="25"/>
        <v>0.04566840527597324</v>
      </c>
      <c r="L97" s="35">
        <f t="shared" si="26"/>
        <v>0.05648324500163298</v>
      </c>
      <c r="M97" s="35">
        <f t="shared" si="27"/>
        <v>0</v>
      </c>
      <c r="N97" s="35">
        <f t="shared" si="28"/>
        <v>0</v>
      </c>
      <c r="O97" s="35">
        <f t="shared" si="29"/>
        <v>0</v>
      </c>
    </row>
    <row r="98" spans="1:15" s="39" customFormat="1" ht="12.75">
      <c r="A98" s="9">
        <v>373001</v>
      </c>
      <c r="B98" s="46" t="s">
        <v>130</v>
      </c>
      <c r="C98" s="49">
        <v>183381</v>
      </c>
      <c r="D98" s="49">
        <v>8003</v>
      </c>
      <c r="E98" s="49">
        <v>22898</v>
      </c>
      <c r="F98" s="49">
        <v>0</v>
      </c>
      <c r="G98" s="49">
        <v>0</v>
      </c>
      <c r="H98" s="49">
        <v>0</v>
      </c>
      <c r="I98" s="32">
        <f t="shared" si="23"/>
        <v>214282</v>
      </c>
      <c r="J98" s="33">
        <f t="shared" si="24"/>
        <v>0.8557928337424515</v>
      </c>
      <c r="K98" s="33">
        <f t="shared" si="25"/>
        <v>0.0373479806983321</v>
      </c>
      <c r="L98" s="33">
        <f t="shared" si="26"/>
        <v>0.10685918555921636</v>
      </c>
      <c r="M98" s="33">
        <f t="shared" si="27"/>
        <v>0</v>
      </c>
      <c r="N98" s="33">
        <f t="shared" si="28"/>
        <v>0</v>
      </c>
      <c r="O98" s="33">
        <f t="shared" si="29"/>
        <v>0</v>
      </c>
    </row>
    <row r="99" spans="1:15" s="39" customFormat="1" ht="12.75">
      <c r="A99" s="9">
        <v>374001</v>
      </c>
      <c r="B99" s="46" t="s">
        <v>131</v>
      </c>
      <c r="C99" s="49">
        <v>158404</v>
      </c>
      <c r="D99" s="49">
        <v>15041</v>
      </c>
      <c r="E99" s="49">
        <v>13927</v>
      </c>
      <c r="F99" s="49">
        <v>0</v>
      </c>
      <c r="G99" s="49">
        <v>0</v>
      </c>
      <c r="H99" s="49">
        <v>0</v>
      </c>
      <c r="I99" s="32">
        <f t="shared" si="23"/>
        <v>187372</v>
      </c>
      <c r="J99" s="33">
        <f t="shared" si="24"/>
        <v>0.8453984586811263</v>
      </c>
      <c r="K99" s="33">
        <f t="shared" si="25"/>
        <v>0.08027346668659138</v>
      </c>
      <c r="L99" s="33">
        <f t="shared" si="26"/>
        <v>0.0743280746322823</v>
      </c>
      <c r="M99" s="33">
        <f t="shared" si="27"/>
        <v>0</v>
      </c>
      <c r="N99" s="33">
        <f t="shared" si="28"/>
        <v>0</v>
      </c>
      <c r="O99" s="33">
        <f t="shared" si="29"/>
        <v>0</v>
      </c>
    </row>
    <row r="100" spans="1:15" s="39" customFormat="1" ht="12.75">
      <c r="A100" s="9">
        <v>375001</v>
      </c>
      <c r="B100" s="46" t="s">
        <v>132</v>
      </c>
      <c r="C100" s="49">
        <v>86647</v>
      </c>
      <c r="D100" s="49">
        <v>8972</v>
      </c>
      <c r="E100" s="49">
        <v>9936</v>
      </c>
      <c r="F100" s="49">
        <v>3401</v>
      </c>
      <c r="G100" s="49">
        <v>0</v>
      </c>
      <c r="H100" s="49">
        <v>0</v>
      </c>
      <c r="I100" s="32">
        <f t="shared" si="23"/>
        <v>108956</v>
      </c>
      <c r="J100" s="33">
        <f t="shared" si="24"/>
        <v>0.7952476228936451</v>
      </c>
      <c r="K100" s="33">
        <f t="shared" si="25"/>
        <v>0.08234516685634569</v>
      </c>
      <c r="L100" s="33">
        <f t="shared" si="26"/>
        <v>0.09119277506516392</v>
      </c>
      <c r="M100" s="33">
        <f t="shared" si="27"/>
        <v>0.03121443518484526</v>
      </c>
      <c r="N100" s="33">
        <f t="shared" si="28"/>
        <v>0</v>
      </c>
      <c r="O100" s="33">
        <f t="shared" si="29"/>
        <v>0</v>
      </c>
    </row>
    <row r="101" spans="1:15" s="39" customFormat="1" ht="12.75">
      <c r="A101" s="10">
        <v>376001</v>
      </c>
      <c r="B101" s="30" t="s">
        <v>133</v>
      </c>
      <c r="C101" s="50">
        <v>94469</v>
      </c>
      <c r="D101" s="50">
        <v>20215</v>
      </c>
      <c r="E101" s="50">
        <v>11262</v>
      </c>
      <c r="F101" s="50">
        <v>17440</v>
      </c>
      <c r="G101" s="50">
        <v>0</v>
      </c>
      <c r="H101" s="50">
        <v>0</v>
      </c>
      <c r="I101" s="2">
        <f t="shared" si="23"/>
        <v>143386</v>
      </c>
      <c r="J101" s="17">
        <f t="shared" si="24"/>
        <v>0.6588439596613337</v>
      </c>
      <c r="K101" s="17">
        <f t="shared" si="25"/>
        <v>0.14098308063548742</v>
      </c>
      <c r="L101" s="17">
        <f t="shared" si="26"/>
        <v>0.07854323295161313</v>
      </c>
      <c r="M101" s="17">
        <f t="shared" si="27"/>
        <v>0.1216297267515657</v>
      </c>
      <c r="N101" s="17">
        <f t="shared" si="28"/>
        <v>0</v>
      </c>
      <c r="O101" s="17">
        <f t="shared" si="29"/>
        <v>0</v>
      </c>
    </row>
    <row r="102" spans="1:15" s="39" customFormat="1" ht="12.75">
      <c r="A102" s="56">
        <v>377001</v>
      </c>
      <c r="B102" s="57" t="s">
        <v>112</v>
      </c>
      <c r="C102" s="52">
        <v>335716</v>
      </c>
      <c r="D102" s="52">
        <v>39619</v>
      </c>
      <c r="E102" s="52">
        <v>58956</v>
      </c>
      <c r="F102" s="52">
        <v>0</v>
      </c>
      <c r="G102" s="52">
        <v>0</v>
      </c>
      <c r="H102" s="52">
        <v>0</v>
      </c>
      <c r="I102" s="34">
        <f t="shared" si="23"/>
        <v>434291</v>
      </c>
      <c r="J102" s="35">
        <f t="shared" si="24"/>
        <v>0.7730208546803871</v>
      </c>
      <c r="K102" s="35">
        <f t="shared" si="25"/>
        <v>0.09122685019952059</v>
      </c>
      <c r="L102" s="35">
        <f t="shared" si="26"/>
        <v>0.1357522951200923</v>
      </c>
      <c r="M102" s="35">
        <f t="shared" si="27"/>
        <v>0</v>
      </c>
      <c r="N102" s="35">
        <f t="shared" si="28"/>
        <v>0</v>
      </c>
      <c r="O102" s="35">
        <f t="shared" si="29"/>
        <v>0</v>
      </c>
    </row>
    <row r="103" spans="1:15" s="39" customFormat="1" ht="12.75">
      <c r="A103" s="9">
        <v>377002</v>
      </c>
      <c r="B103" s="46" t="s">
        <v>113</v>
      </c>
      <c r="C103" s="49">
        <v>271197</v>
      </c>
      <c r="D103" s="49">
        <v>35289</v>
      </c>
      <c r="E103" s="49">
        <v>72675</v>
      </c>
      <c r="F103" s="49">
        <v>0</v>
      </c>
      <c r="G103" s="49">
        <v>0</v>
      </c>
      <c r="H103" s="49">
        <v>0</v>
      </c>
      <c r="I103" s="32">
        <f t="shared" si="23"/>
        <v>379161</v>
      </c>
      <c r="J103" s="33">
        <f t="shared" si="24"/>
        <v>0.7152555246979515</v>
      </c>
      <c r="K103" s="33">
        <f t="shared" si="25"/>
        <v>0.09307128106529944</v>
      </c>
      <c r="L103" s="33">
        <f t="shared" si="26"/>
        <v>0.19167319423674903</v>
      </c>
      <c r="M103" s="33">
        <f t="shared" si="27"/>
        <v>0</v>
      </c>
      <c r="N103" s="33">
        <f t="shared" si="28"/>
        <v>0</v>
      </c>
      <c r="O103" s="33">
        <f t="shared" si="29"/>
        <v>0</v>
      </c>
    </row>
    <row r="104" spans="1:15" s="39" customFormat="1" ht="12.75">
      <c r="A104" s="9">
        <v>377003</v>
      </c>
      <c r="B104" s="46" t="s">
        <v>114</v>
      </c>
      <c r="C104" s="49">
        <v>302185</v>
      </c>
      <c r="D104" s="49">
        <v>32483</v>
      </c>
      <c r="E104" s="49">
        <v>52598</v>
      </c>
      <c r="F104" s="49">
        <v>0</v>
      </c>
      <c r="G104" s="49">
        <v>0</v>
      </c>
      <c r="H104" s="49">
        <v>0</v>
      </c>
      <c r="I104" s="32">
        <f t="shared" si="23"/>
        <v>387266</v>
      </c>
      <c r="J104" s="33">
        <f t="shared" si="24"/>
        <v>0.7803034606704435</v>
      </c>
      <c r="K104" s="33">
        <f t="shared" si="25"/>
        <v>0.08387774811111742</v>
      </c>
      <c r="L104" s="33">
        <f t="shared" si="26"/>
        <v>0.135818791218439</v>
      </c>
      <c r="M104" s="33">
        <f t="shared" si="27"/>
        <v>0</v>
      </c>
      <c r="N104" s="33">
        <f t="shared" si="28"/>
        <v>0</v>
      </c>
      <c r="O104" s="33">
        <f t="shared" si="29"/>
        <v>0</v>
      </c>
    </row>
    <row r="105" spans="1:15" s="39" customFormat="1" ht="12.75">
      <c r="A105" s="9">
        <v>377004</v>
      </c>
      <c r="B105" s="46" t="s">
        <v>134</v>
      </c>
      <c r="C105" s="49">
        <v>348402</v>
      </c>
      <c r="D105" s="49">
        <v>31196</v>
      </c>
      <c r="E105" s="49">
        <v>54956</v>
      </c>
      <c r="F105" s="49">
        <v>0</v>
      </c>
      <c r="G105" s="49">
        <v>0</v>
      </c>
      <c r="H105" s="49">
        <v>0</v>
      </c>
      <c r="I105" s="32">
        <f t="shared" si="23"/>
        <v>434554</v>
      </c>
      <c r="J105" s="33">
        <f t="shared" si="24"/>
        <v>0.8017461581299448</v>
      </c>
      <c r="K105" s="33">
        <f t="shared" si="25"/>
        <v>0.07178854641770643</v>
      </c>
      <c r="L105" s="33">
        <f t="shared" si="26"/>
        <v>0.12646529545234886</v>
      </c>
      <c r="M105" s="33">
        <f t="shared" si="27"/>
        <v>0</v>
      </c>
      <c r="N105" s="33">
        <f t="shared" si="28"/>
        <v>0</v>
      </c>
      <c r="O105" s="33">
        <f t="shared" si="29"/>
        <v>0</v>
      </c>
    </row>
    <row r="106" spans="1:15" s="39" customFormat="1" ht="12.75">
      <c r="A106" s="10">
        <v>377005</v>
      </c>
      <c r="B106" s="30" t="s">
        <v>135</v>
      </c>
      <c r="C106" s="50">
        <v>268844</v>
      </c>
      <c r="D106" s="50">
        <v>19717</v>
      </c>
      <c r="E106" s="50">
        <v>43055</v>
      </c>
      <c r="F106" s="50">
        <v>0</v>
      </c>
      <c r="G106" s="50">
        <v>0</v>
      </c>
      <c r="H106" s="50">
        <v>0</v>
      </c>
      <c r="I106" s="2">
        <f t="shared" si="23"/>
        <v>331616</v>
      </c>
      <c r="J106" s="17">
        <f t="shared" si="24"/>
        <v>0.8107087715912381</v>
      </c>
      <c r="K106" s="17">
        <f t="shared" si="25"/>
        <v>0.05945732413393805</v>
      </c>
      <c r="L106" s="17">
        <f t="shared" si="26"/>
        <v>0.12983390427482389</v>
      </c>
      <c r="M106" s="17">
        <f t="shared" si="27"/>
        <v>0</v>
      </c>
      <c r="N106" s="17">
        <f t="shared" si="28"/>
        <v>0</v>
      </c>
      <c r="O106" s="17">
        <f t="shared" si="29"/>
        <v>0</v>
      </c>
    </row>
    <row r="107" spans="1:15" s="39" customFormat="1" ht="12.75">
      <c r="A107" s="56">
        <v>378001</v>
      </c>
      <c r="B107" s="57" t="s">
        <v>115</v>
      </c>
      <c r="C107" s="52">
        <v>336134</v>
      </c>
      <c r="D107" s="52">
        <v>19903</v>
      </c>
      <c r="E107" s="52">
        <v>30083</v>
      </c>
      <c r="F107" s="52">
        <v>0</v>
      </c>
      <c r="G107" s="52">
        <v>0</v>
      </c>
      <c r="H107" s="52">
        <v>0</v>
      </c>
      <c r="I107" s="34">
        <f t="shared" si="23"/>
        <v>386120</v>
      </c>
      <c r="J107" s="35">
        <f t="shared" si="24"/>
        <v>0.8705428364239096</v>
      </c>
      <c r="K107" s="35">
        <f t="shared" si="25"/>
        <v>0.05154615145550606</v>
      </c>
      <c r="L107" s="35">
        <f t="shared" si="26"/>
        <v>0.07791101212058428</v>
      </c>
      <c r="M107" s="35">
        <f t="shared" si="27"/>
        <v>0</v>
      </c>
      <c r="N107" s="35">
        <f t="shared" si="28"/>
        <v>0</v>
      </c>
      <c r="O107" s="35">
        <f t="shared" si="29"/>
        <v>0</v>
      </c>
    </row>
    <row r="108" spans="1:15" s="39" customFormat="1" ht="12.75">
      <c r="A108" s="9">
        <v>378002</v>
      </c>
      <c r="B108" s="46" t="s">
        <v>116</v>
      </c>
      <c r="C108" s="49">
        <v>318923</v>
      </c>
      <c r="D108" s="49">
        <v>33951</v>
      </c>
      <c r="E108" s="49">
        <v>38529</v>
      </c>
      <c r="F108" s="49">
        <v>0</v>
      </c>
      <c r="G108" s="49">
        <v>0</v>
      </c>
      <c r="H108" s="49">
        <v>0</v>
      </c>
      <c r="I108" s="32">
        <f t="shared" si="23"/>
        <v>391403</v>
      </c>
      <c r="J108" s="33">
        <f t="shared" si="24"/>
        <v>0.8148200192640322</v>
      </c>
      <c r="K108" s="33">
        <f t="shared" si="25"/>
        <v>0.08674179809556902</v>
      </c>
      <c r="L108" s="33">
        <f t="shared" si="26"/>
        <v>0.09843818264039877</v>
      </c>
      <c r="M108" s="33">
        <f t="shared" si="27"/>
        <v>0</v>
      </c>
      <c r="N108" s="33">
        <f t="shared" si="28"/>
        <v>0</v>
      </c>
      <c r="O108" s="33">
        <f t="shared" si="29"/>
        <v>0</v>
      </c>
    </row>
    <row r="109" spans="1:15" s="39" customFormat="1" ht="12.75">
      <c r="A109" s="9">
        <v>379001</v>
      </c>
      <c r="B109" s="46" t="s">
        <v>117</v>
      </c>
      <c r="C109" s="49">
        <v>167422</v>
      </c>
      <c r="D109" s="49">
        <v>45593</v>
      </c>
      <c r="E109" s="49">
        <v>1847</v>
      </c>
      <c r="F109" s="49">
        <v>0</v>
      </c>
      <c r="G109" s="49">
        <v>0</v>
      </c>
      <c r="H109" s="49">
        <v>0</v>
      </c>
      <c r="I109" s="32">
        <f t="shared" si="23"/>
        <v>214862</v>
      </c>
      <c r="J109" s="33">
        <f t="shared" si="24"/>
        <v>0.7792071189880015</v>
      </c>
      <c r="K109" s="33">
        <f t="shared" si="25"/>
        <v>0.2121966657668643</v>
      </c>
      <c r="L109" s="33">
        <f t="shared" si="26"/>
        <v>0.008596215245134086</v>
      </c>
      <c r="M109" s="33">
        <f t="shared" si="27"/>
        <v>0</v>
      </c>
      <c r="N109" s="33">
        <f t="shared" si="28"/>
        <v>0</v>
      </c>
      <c r="O109" s="33">
        <f t="shared" si="29"/>
        <v>0</v>
      </c>
    </row>
    <row r="110" spans="1:15" s="39" customFormat="1" ht="12.75">
      <c r="A110" s="9">
        <v>380001</v>
      </c>
      <c r="B110" s="46" t="s">
        <v>118</v>
      </c>
      <c r="C110" s="49">
        <v>256400</v>
      </c>
      <c r="D110" s="49">
        <v>20771</v>
      </c>
      <c r="E110" s="49">
        <v>85449</v>
      </c>
      <c r="F110" s="49">
        <v>0</v>
      </c>
      <c r="G110" s="49">
        <v>0</v>
      </c>
      <c r="H110" s="49">
        <v>0</v>
      </c>
      <c r="I110" s="32">
        <f t="shared" si="23"/>
        <v>362620</v>
      </c>
      <c r="J110" s="33">
        <f t="shared" si="24"/>
        <v>0.7070762781975621</v>
      </c>
      <c r="K110" s="33">
        <f t="shared" si="25"/>
        <v>0.05728034857426507</v>
      </c>
      <c r="L110" s="33">
        <f t="shared" si="26"/>
        <v>0.23564337322817275</v>
      </c>
      <c r="M110" s="33">
        <f t="shared" si="27"/>
        <v>0</v>
      </c>
      <c r="N110" s="33">
        <f t="shared" si="28"/>
        <v>0</v>
      </c>
      <c r="O110" s="33">
        <f t="shared" si="29"/>
        <v>0</v>
      </c>
    </row>
    <row r="111" spans="1:15" s="39" customFormat="1" ht="12.75">
      <c r="A111" s="10">
        <v>381001</v>
      </c>
      <c r="B111" s="30" t="s">
        <v>119</v>
      </c>
      <c r="C111" s="50">
        <v>126618</v>
      </c>
      <c r="D111" s="50">
        <v>5786</v>
      </c>
      <c r="E111" s="50">
        <v>19031</v>
      </c>
      <c r="F111" s="50">
        <v>0</v>
      </c>
      <c r="G111" s="50">
        <v>0</v>
      </c>
      <c r="H111" s="50">
        <v>0</v>
      </c>
      <c r="I111" s="2">
        <f t="shared" si="23"/>
        <v>151435</v>
      </c>
      <c r="J111" s="17">
        <f t="shared" si="24"/>
        <v>0.836121108066167</v>
      </c>
      <c r="K111" s="17">
        <f t="shared" si="25"/>
        <v>0.0382078119325123</v>
      </c>
      <c r="L111" s="17">
        <f t="shared" si="26"/>
        <v>0.1256710800013207</v>
      </c>
      <c r="M111" s="17">
        <f t="shared" si="27"/>
        <v>0</v>
      </c>
      <c r="N111" s="17">
        <f t="shared" si="28"/>
        <v>0</v>
      </c>
      <c r="O111" s="17">
        <f t="shared" si="29"/>
        <v>0</v>
      </c>
    </row>
    <row r="112" spans="1:15" s="39" customFormat="1" ht="12.75">
      <c r="A112" s="56">
        <v>382001</v>
      </c>
      <c r="B112" s="57" t="s">
        <v>120</v>
      </c>
      <c r="C112" s="52">
        <v>133098</v>
      </c>
      <c r="D112" s="52">
        <v>0</v>
      </c>
      <c r="E112" s="52">
        <v>3675</v>
      </c>
      <c r="F112" s="52">
        <v>0</v>
      </c>
      <c r="G112" s="52">
        <v>0</v>
      </c>
      <c r="H112" s="52">
        <v>0</v>
      </c>
      <c r="I112" s="34">
        <f t="shared" si="23"/>
        <v>136773</v>
      </c>
      <c r="J112" s="35">
        <f t="shared" si="24"/>
        <v>0.9731306617534162</v>
      </c>
      <c r="K112" s="35">
        <f t="shared" si="25"/>
        <v>0</v>
      </c>
      <c r="L112" s="35">
        <f t="shared" si="26"/>
        <v>0.026869338246583756</v>
      </c>
      <c r="M112" s="35">
        <f t="shared" si="27"/>
        <v>0</v>
      </c>
      <c r="N112" s="35">
        <f t="shared" si="28"/>
        <v>0</v>
      </c>
      <c r="O112" s="35">
        <f t="shared" si="29"/>
        <v>0</v>
      </c>
    </row>
    <row r="113" spans="1:15" s="39" customFormat="1" ht="12.75">
      <c r="A113" s="9">
        <v>383001</v>
      </c>
      <c r="B113" s="46" t="s">
        <v>121</v>
      </c>
      <c r="C113" s="49">
        <v>154193</v>
      </c>
      <c r="D113" s="49">
        <v>0</v>
      </c>
      <c r="E113" s="49">
        <v>5250</v>
      </c>
      <c r="F113" s="49">
        <v>0</v>
      </c>
      <c r="G113" s="49">
        <v>0</v>
      </c>
      <c r="H113" s="49">
        <v>0</v>
      </c>
      <c r="I113" s="32">
        <f t="shared" si="23"/>
        <v>159443</v>
      </c>
      <c r="J113" s="33">
        <f t="shared" si="24"/>
        <v>0.9670728724371719</v>
      </c>
      <c r="K113" s="33">
        <f t="shared" si="25"/>
        <v>0</v>
      </c>
      <c r="L113" s="33">
        <f t="shared" si="26"/>
        <v>0.0329271275628281</v>
      </c>
      <c r="M113" s="33">
        <f t="shared" si="27"/>
        <v>0</v>
      </c>
      <c r="N113" s="33">
        <f t="shared" si="28"/>
        <v>0</v>
      </c>
      <c r="O113" s="33">
        <f t="shared" si="29"/>
        <v>0</v>
      </c>
    </row>
    <row r="114" spans="1:15" s="39" customFormat="1" ht="12.75">
      <c r="A114" s="9">
        <v>384001</v>
      </c>
      <c r="B114" s="46" t="s">
        <v>122</v>
      </c>
      <c r="C114" s="49">
        <v>263376</v>
      </c>
      <c r="D114" s="49">
        <v>20181</v>
      </c>
      <c r="E114" s="49">
        <v>39421</v>
      </c>
      <c r="F114" s="49">
        <v>0</v>
      </c>
      <c r="G114" s="49">
        <v>0</v>
      </c>
      <c r="H114" s="49">
        <v>0</v>
      </c>
      <c r="I114" s="32">
        <f t="shared" si="23"/>
        <v>322978</v>
      </c>
      <c r="J114" s="33">
        <f t="shared" si="24"/>
        <v>0.8154611149985448</v>
      </c>
      <c r="K114" s="33">
        <f t="shared" si="25"/>
        <v>0.06248413204614556</v>
      </c>
      <c r="L114" s="33">
        <f t="shared" si="26"/>
        <v>0.12205475295530965</v>
      </c>
      <c r="M114" s="33">
        <f t="shared" si="27"/>
        <v>0</v>
      </c>
      <c r="N114" s="33">
        <f t="shared" si="28"/>
        <v>0</v>
      </c>
      <c r="O114" s="33">
        <f t="shared" si="29"/>
        <v>0</v>
      </c>
    </row>
    <row r="115" spans="1:15" s="39" customFormat="1" ht="12.75">
      <c r="A115" s="9">
        <v>385001</v>
      </c>
      <c r="B115" s="46" t="s">
        <v>101</v>
      </c>
      <c r="C115" s="49">
        <v>499382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32">
        <f t="shared" si="23"/>
        <v>499382</v>
      </c>
      <c r="J115" s="33">
        <f t="shared" si="24"/>
        <v>1</v>
      </c>
      <c r="K115" s="33">
        <f t="shared" si="25"/>
        <v>0</v>
      </c>
      <c r="L115" s="33">
        <f t="shared" si="26"/>
        <v>0</v>
      </c>
      <c r="M115" s="33">
        <f t="shared" si="27"/>
        <v>0</v>
      </c>
      <c r="N115" s="33">
        <f t="shared" si="28"/>
        <v>0</v>
      </c>
      <c r="O115" s="33">
        <f t="shared" si="29"/>
        <v>0</v>
      </c>
    </row>
    <row r="116" spans="1:15" s="39" customFormat="1" ht="12.75">
      <c r="A116" s="10">
        <v>386001</v>
      </c>
      <c r="B116" s="30" t="s">
        <v>102</v>
      </c>
      <c r="C116" s="50">
        <v>331943</v>
      </c>
      <c r="D116" s="50">
        <v>0</v>
      </c>
      <c r="E116" s="50">
        <v>8909</v>
      </c>
      <c r="F116" s="50">
        <v>0</v>
      </c>
      <c r="G116" s="50">
        <v>0</v>
      </c>
      <c r="H116" s="50">
        <v>0</v>
      </c>
      <c r="I116" s="2">
        <f t="shared" si="23"/>
        <v>340852</v>
      </c>
      <c r="J116" s="17">
        <f t="shared" si="24"/>
        <v>0.9738625561827421</v>
      </c>
      <c r="K116" s="17">
        <f t="shared" si="25"/>
        <v>0</v>
      </c>
      <c r="L116" s="17">
        <f t="shared" si="26"/>
        <v>0.02613744381725793</v>
      </c>
      <c r="M116" s="17">
        <f t="shared" si="27"/>
        <v>0</v>
      </c>
      <c r="N116" s="17">
        <f t="shared" si="28"/>
        <v>0</v>
      </c>
      <c r="O116" s="17">
        <f t="shared" si="29"/>
        <v>0</v>
      </c>
    </row>
    <row r="117" spans="1:15" ht="12.75">
      <c r="A117" s="56">
        <v>387001</v>
      </c>
      <c r="B117" s="57" t="s">
        <v>103</v>
      </c>
      <c r="C117" s="52">
        <v>382480</v>
      </c>
      <c r="D117" s="52">
        <v>25376</v>
      </c>
      <c r="E117" s="52">
        <v>49979</v>
      </c>
      <c r="F117" s="52">
        <v>9222</v>
      </c>
      <c r="G117" s="52">
        <v>0</v>
      </c>
      <c r="H117" s="52">
        <v>0</v>
      </c>
      <c r="I117" s="34">
        <f t="shared" si="23"/>
        <v>467057</v>
      </c>
      <c r="J117" s="35">
        <f t="shared" si="24"/>
        <v>0.8189150360662617</v>
      </c>
      <c r="K117" s="35">
        <f t="shared" si="25"/>
        <v>0.05433169827237361</v>
      </c>
      <c r="L117" s="35">
        <f t="shared" si="26"/>
        <v>0.10700835229961225</v>
      </c>
      <c r="M117" s="35">
        <f t="shared" si="27"/>
        <v>0.01974491336175242</v>
      </c>
      <c r="N117" s="35">
        <f t="shared" si="28"/>
        <v>0</v>
      </c>
      <c r="O117" s="35">
        <f t="shared" si="29"/>
        <v>0</v>
      </c>
    </row>
    <row r="118" spans="1:15" ht="12.75">
      <c r="A118" s="9">
        <v>388001</v>
      </c>
      <c r="B118" s="46" t="s">
        <v>104</v>
      </c>
      <c r="C118" s="49">
        <v>226602</v>
      </c>
      <c r="D118" s="49">
        <v>12412</v>
      </c>
      <c r="E118" s="49">
        <v>90662</v>
      </c>
      <c r="F118" s="49">
        <v>0</v>
      </c>
      <c r="G118" s="49">
        <v>0</v>
      </c>
      <c r="H118" s="49">
        <v>0</v>
      </c>
      <c r="I118" s="32">
        <f t="shared" si="23"/>
        <v>329676</v>
      </c>
      <c r="J118" s="33">
        <f t="shared" si="24"/>
        <v>0.6873475776216649</v>
      </c>
      <c r="K118" s="33">
        <f t="shared" si="25"/>
        <v>0.03764908576905811</v>
      </c>
      <c r="L118" s="33">
        <f t="shared" si="26"/>
        <v>0.275003336609277</v>
      </c>
      <c r="M118" s="33">
        <f t="shared" si="27"/>
        <v>0</v>
      </c>
      <c r="N118" s="33">
        <f t="shared" si="28"/>
        <v>0</v>
      </c>
      <c r="O118" s="33">
        <f t="shared" si="29"/>
        <v>0</v>
      </c>
    </row>
    <row r="119" spans="1:15" s="39" customFormat="1" ht="12.75">
      <c r="A119" s="9">
        <v>389001</v>
      </c>
      <c r="B119" s="46" t="s">
        <v>105</v>
      </c>
      <c r="C119" s="49">
        <v>410644</v>
      </c>
      <c r="D119" s="49">
        <v>14469</v>
      </c>
      <c r="E119" s="49">
        <v>50745</v>
      </c>
      <c r="F119" s="49">
        <v>0</v>
      </c>
      <c r="G119" s="49">
        <v>0</v>
      </c>
      <c r="H119" s="49">
        <v>0</v>
      </c>
      <c r="I119" s="32">
        <f t="shared" si="23"/>
        <v>475858</v>
      </c>
      <c r="J119" s="33">
        <f t="shared" si="24"/>
        <v>0.8629549151217379</v>
      </c>
      <c r="K119" s="33">
        <f t="shared" si="25"/>
        <v>0.030406129559658553</v>
      </c>
      <c r="L119" s="33">
        <f t="shared" si="26"/>
        <v>0.10663895531860344</v>
      </c>
      <c r="M119" s="33">
        <f t="shared" si="27"/>
        <v>0</v>
      </c>
      <c r="N119" s="33">
        <f t="shared" si="28"/>
        <v>0</v>
      </c>
      <c r="O119" s="33">
        <f t="shared" si="29"/>
        <v>0</v>
      </c>
    </row>
    <row r="120" spans="1:15" s="39" customFormat="1" ht="12.75">
      <c r="A120" s="9">
        <v>389002</v>
      </c>
      <c r="B120" s="46" t="s">
        <v>136</v>
      </c>
      <c r="C120" s="49">
        <v>585128</v>
      </c>
      <c r="D120" s="49">
        <v>4362</v>
      </c>
      <c r="E120" s="49">
        <v>6204</v>
      </c>
      <c r="F120" s="49">
        <v>0</v>
      </c>
      <c r="G120" s="49">
        <v>0</v>
      </c>
      <c r="H120" s="49">
        <v>0</v>
      </c>
      <c r="I120" s="32">
        <f t="shared" si="23"/>
        <v>595694</v>
      </c>
      <c r="J120" s="33">
        <f t="shared" si="24"/>
        <v>0.9822627053487193</v>
      </c>
      <c r="K120" s="33">
        <f t="shared" si="25"/>
        <v>0.00732255151134643</v>
      </c>
      <c r="L120" s="33">
        <f t="shared" si="26"/>
        <v>0.010414743139934261</v>
      </c>
      <c r="M120" s="33">
        <f t="shared" si="27"/>
        <v>0</v>
      </c>
      <c r="N120" s="33">
        <f t="shared" si="28"/>
        <v>0</v>
      </c>
      <c r="O120" s="33">
        <f t="shared" si="29"/>
        <v>0</v>
      </c>
    </row>
    <row r="121" spans="1:15" s="39" customFormat="1" ht="12.75">
      <c r="A121" s="10">
        <v>390001</v>
      </c>
      <c r="B121" s="30" t="s">
        <v>83</v>
      </c>
      <c r="C121" s="50">
        <v>645269</v>
      </c>
      <c r="D121" s="50">
        <v>60516</v>
      </c>
      <c r="E121" s="50">
        <v>138758</v>
      </c>
      <c r="F121" s="50">
        <v>0</v>
      </c>
      <c r="G121" s="50">
        <v>0</v>
      </c>
      <c r="H121" s="50">
        <v>0</v>
      </c>
      <c r="I121" s="2">
        <f t="shared" si="23"/>
        <v>844543</v>
      </c>
      <c r="J121" s="17">
        <f t="shared" si="24"/>
        <v>0.7640451699913444</v>
      </c>
      <c r="K121" s="17">
        <f t="shared" si="25"/>
        <v>0.07165532128026637</v>
      </c>
      <c r="L121" s="17">
        <f t="shared" si="26"/>
        <v>0.1642995087283892</v>
      </c>
      <c r="M121" s="17">
        <f t="shared" si="27"/>
        <v>0</v>
      </c>
      <c r="N121" s="17">
        <f t="shared" si="28"/>
        <v>0</v>
      </c>
      <c r="O121" s="17">
        <f t="shared" si="29"/>
        <v>0</v>
      </c>
    </row>
    <row r="122" spans="1:15" s="39" customFormat="1" ht="12.75">
      <c r="A122" s="56">
        <v>391001</v>
      </c>
      <c r="B122" s="57" t="s">
        <v>84</v>
      </c>
      <c r="C122" s="52">
        <v>742273</v>
      </c>
      <c r="D122" s="52">
        <v>65511</v>
      </c>
      <c r="E122" s="52">
        <v>125670</v>
      </c>
      <c r="F122" s="52">
        <v>88769</v>
      </c>
      <c r="G122" s="52">
        <v>0</v>
      </c>
      <c r="H122" s="52">
        <v>0</v>
      </c>
      <c r="I122" s="34">
        <f t="shared" si="23"/>
        <v>1022223</v>
      </c>
      <c r="J122" s="35">
        <f t="shared" si="24"/>
        <v>0.7261360779399407</v>
      </c>
      <c r="K122" s="35">
        <f t="shared" si="25"/>
        <v>0.06408679906439202</v>
      </c>
      <c r="L122" s="35">
        <f t="shared" si="26"/>
        <v>0.12293794993851635</v>
      </c>
      <c r="M122" s="35">
        <f t="shared" si="27"/>
        <v>0.08683917305715093</v>
      </c>
      <c r="N122" s="35">
        <f t="shared" si="28"/>
        <v>0</v>
      </c>
      <c r="O122" s="35">
        <f t="shared" si="29"/>
        <v>0</v>
      </c>
    </row>
    <row r="123" spans="1:15" ht="12.75">
      <c r="A123" s="9">
        <v>392001</v>
      </c>
      <c r="B123" s="46" t="s">
        <v>85</v>
      </c>
      <c r="C123" s="49">
        <v>355289</v>
      </c>
      <c r="D123" s="49">
        <v>29520</v>
      </c>
      <c r="E123" s="49">
        <v>98529</v>
      </c>
      <c r="F123" s="49">
        <v>102</v>
      </c>
      <c r="G123" s="49">
        <v>0</v>
      </c>
      <c r="H123" s="49">
        <v>0</v>
      </c>
      <c r="I123" s="32">
        <f t="shared" si="23"/>
        <v>483440</v>
      </c>
      <c r="J123" s="33">
        <f t="shared" si="24"/>
        <v>0.7349185007446633</v>
      </c>
      <c r="K123" s="33">
        <f t="shared" si="25"/>
        <v>0.061062386232003975</v>
      </c>
      <c r="L123" s="33">
        <f t="shared" si="26"/>
        <v>0.20380812510342544</v>
      </c>
      <c r="M123" s="33">
        <f t="shared" si="27"/>
        <v>0.0002109879199073308</v>
      </c>
      <c r="N123" s="33">
        <f t="shared" si="28"/>
        <v>0</v>
      </c>
      <c r="O123" s="33">
        <f t="shared" si="29"/>
        <v>0</v>
      </c>
    </row>
    <row r="124" spans="1:15" s="39" customFormat="1" ht="12.75">
      <c r="A124" s="9">
        <v>393001</v>
      </c>
      <c r="B124" s="46" t="s">
        <v>86</v>
      </c>
      <c r="C124" s="49">
        <v>1105116</v>
      </c>
      <c r="D124" s="49">
        <v>68288</v>
      </c>
      <c r="E124" s="49">
        <v>128163</v>
      </c>
      <c r="F124" s="49">
        <v>42195</v>
      </c>
      <c r="G124" s="49">
        <v>0</v>
      </c>
      <c r="H124" s="49">
        <v>0</v>
      </c>
      <c r="I124" s="32">
        <f t="shared" si="23"/>
        <v>1343762</v>
      </c>
      <c r="J124" s="33">
        <f t="shared" si="24"/>
        <v>0.8224045627127423</v>
      </c>
      <c r="K124" s="33">
        <f t="shared" si="25"/>
        <v>0.05081852292295808</v>
      </c>
      <c r="L124" s="33">
        <f t="shared" si="26"/>
        <v>0.09537626454684683</v>
      </c>
      <c r="M124" s="33">
        <f t="shared" si="27"/>
        <v>0.031400649817452796</v>
      </c>
      <c r="N124" s="33">
        <f t="shared" si="28"/>
        <v>0</v>
      </c>
      <c r="O124" s="33">
        <f t="shared" si="29"/>
        <v>0</v>
      </c>
    </row>
    <row r="125" spans="1:15" s="39" customFormat="1" ht="12.75">
      <c r="A125" s="9">
        <v>394003</v>
      </c>
      <c r="B125" s="46" t="s">
        <v>106</v>
      </c>
      <c r="C125" s="49">
        <v>531942</v>
      </c>
      <c r="D125" s="49">
        <v>19745</v>
      </c>
      <c r="E125" s="49">
        <v>54231</v>
      </c>
      <c r="F125" s="49">
        <v>6323</v>
      </c>
      <c r="G125" s="49">
        <v>0</v>
      </c>
      <c r="H125" s="49">
        <v>0</v>
      </c>
      <c r="I125" s="32">
        <f t="shared" si="23"/>
        <v>612241</v>
      </c>
      <c r="J125" s="33">
        <f t="shared" si="24"/>
        <v>0.8688441316409714</v>
      </c>
      <c r="K125" s="33">
        <f t="shared" si="25"/>
        <v>0.03225037199403503</v>
      </c>
      <c r="L125" s="33">
        <f t="shared" si="26"/>
        <v>0.08857786394573379</v>
      </c>
      <c r="M125" s="33">
        <f t="shared" si="27"/>
        <v>0.010327632419259736</v>
      </c>
      <c r="N125" s="33">
        <f t="shared" si="28"/>
        <v>0</v>
      </c>
      <c r="O125" s="33">
        <f t="shared" si="29"/>
        <v>0</v>
      </c>
    </row>
    <row r="126" spans="1:15" s="39" customFormat="1" ht="12.75">
      <c r="A126" s="10">
        <v>395001</v>
      </c>
      <c r="B126" s="30" t="s">
        <v>87</v>
      </c>
      <c r="C126" s="50">
        <v>609951</v>
      </c>
      <c r="D126" s="50">
        <v>115775</v>
      </c>
      <c r="E126" s="50">
        <v>80694</v>
      </c>
      <c r="F126" s="50">
        <v>27944</v>
      </c>
      <c r="G126" s="50">
        <v>0</v>
      </c>
      <c r="H126" s="50">
        <v>0</v>
      </c>
      <c r="I126" s="2">
        <f t="shared" si="23"/>
        <v>834364</v>
      </c>
      <c r="J126" s="17">
        <f t="shared" si="24"/>
        <v>0.731037053372389</v>
      </c>
      <c r="K126" s="17">
        <f t="shared" si="25"/>
        <v>0.13875838363112503</v>
      </c>
      <c r="L126" s="17">
        <f t="shared" si="26"/>
        <v>0.09671318513262797</v>
      </c>
      <c r="M126" s="17">
        <f t="shared" si="27"/>
        <v>0.03349137786385798</v>
      </c>
      <c r="N126" s="17">
        <f t="shared" si="28"/>
        <v>0</v>
      </c>
      <c r="O126" s="17">
        <f t="shared" si="29"/>
        <v>0</v>
      </c>
    </row>
    <row r="127" spans="1:15" ht="12.75">
      <c r="A127" s="56">
        <v>395002</v>
      </c>
      <c r="B127" s="57" t="s">
        <v>88</v>
      </c>
      <c r="C127" s="52">
        <v>624215</v>
      </c>
      <c r="D127" s="52">
        <v>124728</v>
      </c>
      <c r="E127" s="52">
        <v>108723</v>
      </c>
      <c r="F127" s="52">
        <v>15128</v>
      </c>
      <c r="G127" s="52">
        <v>0</v>
      </c>
      <c r="H127" s="52">
        <v>0</v>
      </c>
      <c r="I127" s="34">
        <f t="shared" si="23"/>
        <v>872794</v>
      </c>
      <c r="J127" s="35">
        <f t="shared" si="24"/>
        <v>0.7151916718034267</v>
      </c>
      <c r="K127" s="35">
        <f t="shared" si="25"/>
        <v>0.14290657360156006</v>
      </c>
      <c r="L127" s="35">
        <f t="shared" si="26"/>
        <v>0.12456891316851398</v>
      </c>
      <c r="M127" s="35">
        <f t="shared" si="27"/>
        <v>0.017332841426499265</v>
      </c>
      <c r="N127" s="35">
        <f t="shared" si="28"/>
        <v>0</v>
      </c>
      <c r="O127" s="35">
        <f t="shared" si="29"/>
        <v>0</v>
      </c>
    </row>
    <row r="128" spans="1:15" ht="12.75">
      <c r="A128" s="9">
        <v>395003</v>
      </c>
      <c r="B128" s="46" t="s">
        <v>89</v>
      </c>
      <c r="C128" s="49">
        <v>449095</v>
      </c>
      <c r="D128" s="49">
        <v>97985</v>
      </c>
      <c r="E128" s="49">
        <v>75686</v>
      </c>
      <c r="F128" s="49">
        <v>26325</v>
      </c>
      <c r="G128" s="49">
        <v>0</v>
      </c>
      <c r="H128" s="49">
        <v>0</v>
      </c>
      <c r="I128" s="32">
        <f t="shared" si="23"/>
        <v>649091</v>
      </c>
      <c r="J128" s="33">
        <f t="shared" si="24"/>
        <v>0.6918829563189137</v>
      </c>
      <c r="K128" s="33">
        <f t="shared" si="25"/>
        <v>0.15095726177069163</v>
      </c>
      <c r="L128" s="33">
        <f t="shared" si="26"/>
        <v>0.11660306490153152</v>
      </c>
      <c r="M128" s="33">
        <f t="shared" si="27"/>
        <v>0.040556717008863166</v>
      </c>
      <c r="N128" s="33">
        <f t="shared" si="28"/>
        <v>0</v>
      </c>
      <c r="O128" s="33">
        <f t="shared" si="29"/>
        <v>0</v>
      </c>
    </row>
    <row r="129" spans="1:15" s="39" customFormat="1" ht="12.75">
      <c r="A129" s="9">
        <v>395004</v>
      </c>
      <c r="B129" s="46" t="s">
        <v>90</v>
      </c>
      <c r="C129" s="49">
        <v>615983</v>
      </c>
      <c r="D129" s="49">
        <v>143846</v>
      </c>
      <c r="E129" s="49">
        <v>88251</v>
      </c>
      <c r="F129" s="49">
        <v>30150</v>
      </c>
      <c r="G129" s="49">
        <v>0</v>
      </c>
      <c r="H129" s="49">
        <v>0</v>
      </c>
      <c r="I129" s="32">
        <f t="shared" si="23"/>
        <v>878230</v>
      </c>
      <c r="J129" s="33">
        <f t="shared" si="24"/>
        <v>0.7013914350454892</v>
      </c>
      <c r="K129" s="33">
        <f t="shared" si="25"/>
        <v>0.1637908065085456</v>
      </c>
      <c r="L129" s="33">
        <f t="shared" si="26"/>
        <v>0.10048734386208624</v>
      </c>
      <c r="M129" s="33">
        <f t="shared" si="27"/>
        <v>0.034330414583878935</v>
      </c>
      <c r="N129" s="33">
        <f t="shared" si="28"/>
        <v>0</v>
      </c>
      <c r="O129" s="33">
        <f t="shared" si="29"/>
        <v>0</v>
      </c>
    </row>
    <row r="130" spans="1:15" s="39" customFormat="1" ht="12.75">
      <c r="A130" s="9">
        <v>395005</v>
      </c>
      <c r="B130" s="46" t="s">
        <v>91</v>
      </c>
      <c r="C130" s="49">
        <v>962983</v>
      </c>
      <c r="D130" s="49">
        <v>163696</v>
      </c>
      <c r="E130" s="49">
        <v>154249</v>
      </c>
      <c r="F130" s="49">
        <v>7497</v>
      </c>
      <c r="G130" s="49">
        <v>0</v>
      </c>
      <c r="H130" s="49">
        <v>0</v>
      </c>
      <c r="I130" s="32">
        <f t="shared" si="23"/>
        <v>1288425</v>
      </c>
      <c r="J130" s="33">
        <f t="shared" si="24"/>
        <v>0.7474109862817006</v>
      </c>
      <c r="K130" s="33">
        <f t="shared" si="25"/>
        <v>0.12705124473679105</v>
      </c>
      <c r="L130" s="33">
        <f t="shared" si="26"/>
        <v>0.11971903680850651</v>
      </c>
      <c r="M130" s="33">
        <f t="shared" si="27"/>
        <v>0.005818732173001921</v>
      </c>
      <c r="N130" s="33">
        <f t="shared" si="28"/>
        <v>0</v>
      </c>
      <c r="O130" s="33">
        <f t="shared" si="29"/>
        <v>0</v>
      </c>
    </row>
    <row r="131" spans="1:15" s="39" customFormat="1" ht="12.75">
      <c r="A131" s="10">
        <v>395006</v>
      </c>
      <c r="B131" s="30" t="s">
        <v>92</v>
      </c>
      <c r="C131" s="50">
        <v>436478</v>
      </c>
      <c r="D131" s="50">
        <v>121555</v>
      </c>
      <c r="E131" s="50">
        <v>109195</v>
      </c>
      <c r="F131" s="50">
        <v>38307</v>
      </c>
      <c r="G131" s="50">
        <v>0</v>
      </c>
      <c r="H131" s="50">
        <v>0</v>
      </c>
      <c r="I131" s="2">
        <f t="shared" si="23"/>
        <v>705535</v>
      </c>
      <c r="J131" s="17">
        <f t="shared" si="24"/>
        <v>0.618648259831192</v>
      </c>
      <c r="K131" s="17">
        <f t="shared" si="25"/>
        <v>0.1722876965706875</v>
      </c>
      <c r="L131" s="17">
        <f t="shared" si="26"/>
        <v>0.1547690759494568</v>
      </c>
      <c r="M131" s="17">
        <f t="shared" si="27"/>
        <v>0.05429496764866378</v>
      </c>
      <c r="N131" s="17">
        <f t="shared" si="28"/>
        <v>0</v>
      </c>
      <c r="O131" s="17">
        <f t="shared" si="29"/>
        <v>0</v>
      </c>
    </row>
    <row r="132" spans="1:15" ht="12.75">
      <c r="A132" s="56">
        <v>395007</v>
      </c>
      <c r="B132" s="57" t="s">
        <v>107</v>
      </c>
      <c r="C132" s="52">
        <v>387328</v>
      </c>
      <c r="D132" s="52">
        <v>78916</v>
      </c>
      <c r="E132" s="52">
        <v>30966</v>
      </c>
      <c r="F132" s="52">
        <v>3663</v>
      </c>
      <c r="G132" s="52">
        <v>0</v>
      </c>
      <c r="H132" s="52">
        <v>0</v>
      </c>
      <c r="I132" s="34">
        <f t="shared" si="23"/>
        <v>500873</v>
      </c>
      <c r="J132" s="35">
        <f t="shared" si="24"/>
        <v>0.7733058080591287</v>
      </c>
      <c r="K132" s="35">
        <f t="shared" si="25"/>
        <v>0.15755690564274777</v>
      </c>
      <c r="L132" s="35">
        <f t="shared" si="26"/>
        <v>0.06182405519962146</v>
      </c>
      <c r="M132" s="35">
        <f t="shared" si="27"/>
        <v>0.0073132310985020155</v>
      </c>
      <c r="N132" s="35">
        <f t="shared" si="28"/>
        <v>0</v>
      </c>
      <c r="O132" s="35">
        <f t="shared" si="29"/>
        <v>0</v>
      </c>
    </row>
    <row r="133" spans="1:15" s="39" customFormat="1" ht="12.75">
      <c r="A133" s="9">
        <v>397001</v>
      </c>
      <c r="B133" s="46" t="s">
        <v>93</v>
      </c>
      <c r="C133" s="49">
        <v>509110</v>
      </c>
      <c r="D133" s="49">
        <v>18817</v>
      </c>
      <c r="E133" s="49">
        <v>44002</v>
      </c>
      <c r="F133" s="49">
        <v>0</v>
      </c>
      <c r="G133" s="49">
        <v>0</v>
      </c>
      <c r="H133" s="49">
        <v>0</v>
      </c>
      <c r="I133" s="32">
        <f t="shared" si="23"/>
        <v>571929</v>
      </c>
      <c r="J133" s="33">
        <f t="shared" si="24"/>
        <v>0.8901629398054653</v>
      </c>
      <c r="K133" s="33">
        <f t="shared" si="25"/>
        <v>0.03290093700441838</v>
      </c>
      <c r="L133" s="33">
        <f t="shared" si="26"/>
        <v>0.07693612319011625</v>
      </c>
      <c r="M133" s="33">
        <f t="shared" si="27"/>
        <v>0</v>
      </c>
      <c r="N133" s="33">
        <f t="shared" si="28"/>
        <v>0</v>
      </c>
      <c r="O133" s="33">
        <f t="shared" si="29"/>
        <v>0</v>
      </c>
    </row>
    <row r="134" spans="1:15" s="39" customFormat="1" ht="12.75">
      <c r="A134" s="9">
        <v>398001</v>
      </c>
      <c r="B134" s="46" t="s">
        <v>94</v>
      </c>
      <c r="C134" s="49">
        <v>329757</v>
      </c>
      <c r="D134" s="49">
        <v>0</v>
      </c>
      <c r="E134" s="49">
        <v>49447</v>
      </c>
      <c r="F134" s="49">
        <v>0</v>
      </c>
      <c r="G134" s="49">
        <v>0</v>
      </c>
      <c r="H134" s="49">
        <v>0</v>
      </c>
      <c r="I134" s="32">
        <f t="shared" si="23"/>
        <v>379204</v>
      </c>
      <c r="J134" s="33">
        <f t="shared" si="24"/>
        <v>0.8696031687429457</v>
      </c>
      <c r="K134" s="33">
        <f t="shared" si="25"/>
        <v>0</v>
      </c>
      <c r="L134" s="33">
        <f t="shared" si="26"/>
        <v>0.13039683125705426</v>
      </c>
      <c r="M134" s="33">
        <f t="shared" si="27"/>
        <v>0</v>
      </c>
      <c r="N134" s="33">
        <f t="shared" si="28"/>
        <v>0</v>
      </c>
      <c r="O134" s="33">
        <f t="shared" si="29"/>
        <v>0</v>
      </c>
    </row>
    <row r="135" spans="1:15" s="39" customFormat="1" ht="12.75">
      <c r="A135" s="9">
        <v>398002</v>
      </c>
      <c r="B135" s="46" t="s">
        <v>95</v>
      </c>
      <c r="C135" s="49">
        <v>667150</v>
      </c>
      <c r="D135" s="49">
        <v>12069</v>
      </c>
      <c r="E135" s="49">
        <v>77019</v>
      </c>
      <c r="F135" s="49">
        <v>27992</v>
      </c>
      <c r="G135" s="49">
        <v>0</v>
      </c>
      <c r="H135" s="49">
        <v>0</v>
      </c>
      <c r="I135" s="32">
        <f t="shared" si="23"/>
        <v>784230</v>
      </c>
      <c r="J135" s="33">
        <f t="shared" si="24"/>
        <v>0.850707062978973</v>
      </c>
      <c r="K135" s="33">
        <f t="shared" si="25"/>
        <v>0.015389617841704601</v>
      </c>
      <c r="L135" s="33">
        <f t="shared" si="26"/>
        <v>0.09820970888642362</v>
      </c>
      <c r="M135" s="33">
        <f t="shared" si="27"/>
        <v>0.03569361029289877</v>
      </c>
      <c r="N135" s="33">
        <f t="shared" si="28"/>
        <v>0</v>
      </c>
      <c r="O135" s="33">
        <f t="shared" si="29"/>
        <v>0</v>
      </c>
    </row>
    <row r="136" spans="1:15" ht="12.75">
      <c r="A136" s="10">
        <v>398003</v>
      </c>
      <c r="B136" s="30" t="s">
        <v>108</v>
      </c>
      <c r="C136" s="50">
        <v>247593</v>
      </c>
      <c r="D136" s="50">
        <v>0</v>
      </c>
      <c r="E136" s="50">
        <v>50059</v>
      </c>
      <c r="F136" s="50">
        <v>0</v>
      </c>
      <c r="G136" s="50">
        <v>0</v>
      </c>
      <c r="H136" s="50">
        <v>0</v>
      </c>
      <c r="I136" s="2">
        <f t="shared" si="23"/>
        <v>297652</v>
      </c>
      <c r="J136" s="17">
        <f t="shared" si="24"/>
        <v>0.8318203808474326</v>
      </c>
      <c r="K136" s="17">
        <f t="shared" si="25"/>
        <v>0</v>
      </c>
      <c r="L136" s="17">
        <f t="shared" si="26"/>
        <v>0.16817961915256743</v>
      </c>
      <c r="M136" s="17">
        <f t="shared" si="27"/>
        <v>0</v>
      </c>
      <c r="N136" s="17">
        <f t="shared" si="28"/>
        <v>0</v>
      </c>
      <c r="O136" s="17">
        <f t="shared" si="29"/>
        <v>0</v>
      </c>
    </row>
    <row r="137" spans="1:15" ht="12.75">
      <c r="A137" s="56">
        <v>398004</v>
      </c>
      <c r="B137" s="57" t="s">
        <v>123</v>
      </c>
      <c r="C137" s="52">
        <v>210106</v>
      </c>
      <c r="D137" s="52">
        <v>0</v>
      </c>
      <c r="E137" s="52">
        <v>25623</v>
      </c>
      <c r="F137" s="52">
        <v>0</v>
      </c>
      <c r="G137" s="52">
        <v>0</v>
      </c>
      <c r="H137" s="52">
        <v>0</v>
      </c>
      <c r="I137" s="34">
        <f t="shared" si="23"/>
        <v>235729</v>
      </c>
      <c r="J137" s="35">
        <f t="shared" si="24"/>
        <v>0.891303148954944</v>
      </c>
      <c r="K137" s="35">
        <f t="shared" si="25"/>
        <v>0</v>
      </c>
      <c r="L137" s="35">
        <f t="shared" si="26"/>
        <v>0.10869685104505597</v>
      </c>
      <c r="M137" s="35">
        <f t="shared" si="27"/>
        <v>0</v>
      </c>
      <c r="N137" s="35">
        <f t="shared" si="28"/>
        <v>0</v>
      </c>
      <c r="O137" s="35">
        <f t="shared" si="29"/>
        <v>0</v>
      </c>
    </row>
    <row r="138" spans="1:15" s="39" customFormat="1" ht="12.75">
      <c r="A138" s="9">
        <v>399001</v>
      </c>
      <c r="B138" s="46" t="s">
        <v>96</v>
      </c>
      <c r="C138" s="49">
        <v>444886</v>
      </c>
      <c r="D138" s="49">
        <v>27882</v>
      </c>
      <c r="E138" s="49">
        <v>70903</v>
      </c>
      <c r="F138" s="49">
        <v>0</v>
      </c>
      <c r="G138" s="49">
        <v>0</v>
      </c>
      <c r="H138" s="49">
        <v>0</v>
      </c>
      <c r="I138" s="32">
        <f t="shared" si="23"/>
        <v>543671</v>
      </c>
      <c r="J138" s="33">
        <f t="shared" si="24"/>
        <v>0.8183000380744972</v>
      </c>
      <c r="K138" s="33">
        <f t="shared" si="25"/>
        <v>0.05128469239668844</v>
      </c>
      <c r="L138" s="33">
        <f t="shared" si="26"/>
        <v>0.1304152695288143</v>
      </c>
      <c r="M138" s="33">
        <f t="shared" si="27"/>
        <v>0</v>
      </c>
      <c r="N138" s="33">
        <f t="shared" si="28"/>
        <v>0</v>
      </c>
      <c r="O138" s="33">
        <f t="shared" si="29"/>
        <v>0</v>
      </c>
    </row>
    <row r="139" spans="1:15" ht="12.75">
      <c r="A139" s="10">
        <v>399002</v>
      </c>
      <c r="B139" s="63" t="s">
        <v>109</v>
      </c>
      <c r="C139" s="51">
        <v>268080</v>
      </c>
      <c r="D139" s="51">
        <v>9508</v>
      </c>
      <c r="E139" s="51">
        <v>30143</v>
      </c>
      <c r="F139" s="51">
        <v>0</v>
      </c>
      <c r="G139" s="51">
        <v>0</v>
      </c>
      <c r="H139" s="51">
        <v>0</v>
      </c>
      <c r="I139" s="26">
        <f t="shared" si="23"/>
        <v>307731</v>
      </c>
      <c r="J139" s="27">
        <f t="shared" si="24"/>
        <v>0.8711504528305566</v>
      </c>
      <c r="K139" s="27">
        <f t="shared" si="25"/>
        <v>0.030897114687828006</v>
      </c>
      <c r="L139" s="27">
        <f t="shared" si="26"/>
        <v>0.09795243248161543</v>
      </c>
      <c r="M139" s="27">
        <f t="shared" si="27"/>
        <v>0</v>
      </c>
      <c r="N139" s="27">
        <f t="shared" si="28"/>
        <v>0</v>
      </c>
      <c r="O139" s="27">
        <f t="shared" si="29"/>
        <v>0</v>
      </c>
    </row>
    <row r="140" spans="1:15" ht="12.75">
      <c r="A140" s="5"/>
      <c r="B140" s="47" t="s">
        <v>124</v>
      </c>
      <c r="C140" s="28">
        <f>SUM(C92:C139)</f>
        <v>18624256</v>
      </c>
      <c r="D140" s="28">
        <f aca="true" t="shared" si="30" ref="D140:I140">SUM(D92:D139)</f>
        <v>1744248</v>
      </c>
      <c r="E140" s="28">
        <f t="shared" si="30"/>
        <v>2722228</v>
      </c>
      <c r="F140" s="28">
        <f t="shared" si="30"/>
        <v>376973</v>
      </c>
      <c r="G140" s="28">
        <f t="shared" si="30"/>
        <v>0</v>
      </c>
      <c r="H140" s="28">
        <f t="shared" si="30"/>
        <v>0</v>
      </c>
      <c r="I140" s="11">
        <f t="shared" si="30"/>
        <v>23467705</v>
      </c>
      <c r="J140" s="36">
        <f aca="true" t="shared" si="31" ref="J140:O140">C140/$I140</f>
        <v>0.7936121576438769</v>
      </c>
      <c r="K140" s="37">
        <f t="shared" si="31"/>
        <v>0.07432546130948893</v>
      </c>
      <c r="L140" s="37">
        <f t="shared" si="31"/>
        <v>0.11599890146906142</v>
      </c>
      <c r="M140" s="37">
        <f t="shared" si="31"/>
        <v>0.01606347957757267</v>
      </c>
      <c r="N140" s="37">
        <f t="shared" si="31"/>
        <v>0</v>
      </c>
      <c r="O140" s="38">
        <f t="shared" si="31"/>
        <v>0</v>
      </c>
    </row>
    <row r="141" spans="1:15" ht="12.75">
      <c r="A141" s="6"/>
      <c r="B141" s="7"/>
      <c r="C141" s="55"/>
      <c r="D141" s="55"/>
      <c r="E141" s="55"/>
      <c r="F141" s="55"/>
      <c r="G141" s="55"/>
      <c r="H141" s="55"/>
      <c r="I141" s="8"/>
      <c r="J141" s="15"/>
      <c r="K141" s="15"/>
      <c r="L141" s="15"/>
      <c r="M141" s="15"/>
      <c r="N141" s="15"/>
      <c r="O141" s="8"/>
    </row>
    <row r="142" spans="1:15" ht="13.5" thickBot="1">
      <c r="A142" s="12"/>
      <c r="B142" s="48" t="s">
        <v>97</v>
      </c>
      <c r="C142" s="53">
        <f aca="true" t="shared" si="32" ref="C142:I142">C140+C90+C77+C73</f>
        <v>1327942203.97</v>
      </c>
      <c r="D142" s="53">
        <f t="shared" si="32"/>
        <v>63273095.69</v>
      </c>
      <c r="E142" s="53">
        <f t="shared" si="32"/>
        <v>63215720.15</v>
      </c>
      <c r="F142" s="53">
        <f t="shared" si="32"/>
        <v>89702335.07</v>
      </c>
      <c r="G142" s="53">
        <f t="shared" si="32"/>
        <v>35600</v>
      </c>
      <c r="H142" s="53">
        <f t="shared" si="32"/>
        <v>1312172</v>
      </c>
      <c r="I142" s="13">
        <f t="shared" si="32"/>
        <v>1545481126.88</v>
      </c>
      <c r="J142" s="4">
        <f aca="true" t="shared" si="33" ref="J142:O142">C142/$I142</f>
        <v>0.8592419414728375</v>
      </c>
      <c r="K142" s="4">
        <f t="shared" si="33"/>
        <v>0.040940710688415205</v>
      </c>
      <c r="L142" s="4">
        <f t="shared" si="33"/>
        <v>0.040903585977539035</v>
      </c>
      <c r="M142" s="4">
        <f t="shared" si="33"/>
        <v>0.058041689095932256</v>
      </c>
      <c r="N142" s="4">
        <f t="shared" si="33"/>
        <v>2.303489792325635E-05</v>
      </c>
      <c r="O142" s="14">
        <f t="shared" si="33"/>
        <v>0.0008490378673526723</v>
      </c>
    </row>
    <row r="143" ht="13.5" thickTop="1"/>
    <row r="144" spans="3:13" ht="12.75" customHeight="1">
      <c r="C144" s="68" t="s">
        <v>151</v>
      </c>
      <c r="D144" s="68"/>
      <c r="E144" s="68"/>
      <c r="J144" s="68" t="s">
        <v>151</v>
      </c>
      <c r="K144" s="68"/>
      <c r="L144" s="68"/>
      <c r="M144" s="68"/>
    </row>
    <row r="145" spans="3:13" ht="12.75" customHeight="1">
      <c r="C145" s="67" t="s">
        <v>152</v>
      </c>
      <c r="D145" s="67"/>
      <c r="E145" s="67"/>
      <c r="J145" s="67" t="s">
        <v>152</v>
      </c>
      <c r="K145" s="67"/>
      <c r="L145" s="67"/>
      <c r="M145" s="67"/>
    </row>
  </sheetData>
  <sheetProtection/>
  <mergeCells count="7">
    <mergeCell ref="C1:I1"/>
    <mergeCell ref="J1:O1"/>
    <mergeCell ref="A1:B1"/>
    <mergeCell ref="C144:E144"/>
    <mergeCell ref="C145:E145"/>
    <mergeCell ref="J144:M144"/>
    <mergeCell ref="J145:M145"/>
  </mergeCells>
  <printOptions horizontalCentered="1"/>
  <pageMargins left="0.25" right="0.25" top="0.73" bottom="0.16" header="0.5" footer="0.23"/>
  <pageSetup fitToHeight="81" fitToWidth="2" horizontalDpi="600" verticalDpi="600" orientation="portrait" paperSize="5" scale="70" r:id="rId1"/>
  <rowBreaks count="1" manualBreakCount="1">
    <brk id="74" max="14" man="1"/>
  </rowBreaks>
  <colBreaks count="1" manualBreakCount="1">
    <brk id="9" max="1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2011-02-16T19:08:50Z</cp:lastPrinted>
  <dcterms:created xsi:type="dcterms:W3CDTF">2003-11-24T19:14:29Z</dcterms:created>
  <dcterms:modified xsi:type="dcterms:W3CDTF">2011-02-25T14:01:12Z</dcterms:modified>
  <cp:category/>
  <cp:version/>
  <cp:contentType/>
  <cp:contentStatus/>
</cp:coreProperties>
</file>