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06" windowWidth="9375" windowHeight="9510" tabRatio="599" activeTab="0"/>
  </bookViews>
  <sheets>
    <sheet name="Pur Prop Services - 400" sheetId="1" r:id="rId1"/>
  </sheets>
  <definedNames>
    <definedName name="_xlnm.Print_Area" localSheetId="0">'Pur Prop Services - 400'!$A$1:$U$146</definedName>
    <definedName name="_xlnm.Print_Titles" localSheetId="0">'Pur Prop Services - 400'!$A:$C,'Pur Prop Services - 400'!$1:$3</definedName>
  </definedNames>
  <calcPr fullCalcOnLoad="1"/>
</workbook>
</file>

<file path=xl/sharedStrings.xml><?xml version="1.0" encoding="utf-8"?>
<sst xmlns="http://schemas.openxmlformats.org/spreadsheetml/2006/main" count="178" uniqueCount="161">
  <si>
    <t>LEA</t>
  </si>
  <si>
    <t>Disposal Services</t>
  </si>
  <si>
    <t>Custodial Services</t>
  </si>
  <si>
    <t>Lawn Care</t>
  </si>
  <si>
    <t>Repairs &amp; Maintenance Services</t>
  </si>
  <si>
    <t>Renting Land &amp; Buildings</t>
  </si>
  <si>
    <t>Rental of Equiqment &amp; Vehicles</t>
  </si>
  <si>
    <t>Construction Services</t>
  </si>
  <si>
    <t>DISTRICT</t>
  </si>
  <si>
    <t>Per Pupil</t>
  </si>
  <si>
    <t>Object Code 411</t>
  </si>
  <si>
    <t>Object Code 421</t>
  </si>
  <si>
    <t>Object Code 423</t>
  </si>
  <si>
    <t>Object Code 424</t>
  </si>
  <si>
    <t>Object Code 430</t>
  </si>
  <si>
    <t>Object Code 441</t>
  </si>
  <si>
    <t xml:space="preserve"> Object Code 442</t>
  </si>
  <si>
    <t>Object Code 450</t>
  </si>
  <si>
    <t>Water/Sewage</t>
  </si>
  <si>
    <t>Total Purchased Property Services Expenditures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</si>
  <si>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</si>
  <si>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</si>
  <si>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</si>
  <si>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</si>
  <si>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</si>
  <si>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</si>
  <si>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</si>
  <si>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</si>
  <si>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</si>
  <si>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</si>
  <si>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</si>
  <si>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</si>
  <si>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</si>
  <si>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</si>
  <si>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</si>
  <si>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</si>
  <si>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</si>
  <si>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</si>
  <si>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</si>
  <si>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</si>
  <si>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</si>
  <si>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</si>
  <si>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</si>
  <si>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</si>
  <si>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</si>
  <si>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</si>
  <si>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</si>
  <si>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</si>
  <si>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</si>
  <si>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</si>
  <si>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</si>
  <si>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</si>
  <si>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</si>
  <si>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</si>
  <si>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</si>
  <si>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</si>
  <si>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</si>
  <si>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</si>
  <si>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</si>
  <si>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</si>
  <si>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</si>
  <si>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</si>
  <si>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</si>
  <si>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</si>
  <si>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</si>
  <si>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</si>
  <si>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</si>
  <si>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</si>
  <si>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</si>
  <si>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</si>
  <si>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</si>
  <si>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</si>
  <si>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</si>
  <si>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</si>
  <si>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</si>
  <si>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>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</si>
  <si>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</si>
  <si>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</si>
  <si>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</si>
  <si>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</si>
  <si>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</si>
  <si>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</si>
  <si>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</si>
  <si>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</si>
  <si>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</si>
  <si>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</si>
  <si>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</si>
  <si>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</si>
  <si>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</si>
  <si>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</si>
  <si>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</si>
  <si>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</si>
  <si>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</si>
  <si>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</si>
  <si>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</si>
  <si>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</si>
  <si>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</si>
  <si>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</si>
  <si>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</si>
  <si>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Sophie B. Wright (SUNO)</t>
  </si>
  <si>
    <t>Edward Phillips (KIPP)</t>
  </si>
  <si>
    <t>McDonogh #15 (KIPP)</t>
  </si>
  <si>
    <t>Samuel J. Green (MSA)</t>
  </si>
  <si>
    <t>Total State</t>
  </si>
  <si>
    <t>Purchased Property Services  -
Expenditures by Object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</si>
  <si>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</si>
  <si>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</si>
  <si>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</si>
  <si>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</si>
  <si>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</si>
  <si>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</si>
  <si>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</si>
  <si>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</si>
  <si>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</si>
  <si>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</si>
  <si>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Central Community School Board</t>
  </si>
  <si>
    <t>KIPP Central City Primary</t>
  </si>
  <si>
    <t>Children's Charter</t>
  </si>
  <si>
    <t>Glen Oaks Middle (ADVANCE BR)</t>
  </si>
  <si>
    <t>Prescott Middle School (ADVANCE BR)</t>
  </si>
  <si>
    <t>Pointe Coupee Central High (ADVANCE BR)</t>
  </si>
  <si>
    <t>Capitol Pre-College Academy for Boys (100 BLACK MEN)</t>
  </si>
  <si>
    <t>Capitol Pre-College Academy for Girls (100 BLACK MEN)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</si>
  <si>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</si>
  <si>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</si>
  <si>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</si>
  <si>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</si>
  <si>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</si>
  <si>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</si>
  <si>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Total Type 5 Charter Schools</t>
  </si>
  <si>
    <t>2009-2010</t>
  </si>
  <si>
    <t>Oct.  2009 Elementary Secondary Membership</t>
  </si>
  <si>
    <t>D'Arbonne Woods Charter School</t>
  </si>
  <si>
    <t>Madison Preparatory Academy</t>
  </si>
  <si>
    <t>Thurgood Marshall Early College High School</t>
  </si>
  <si>
    <t>Linear Leadership Academy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</si>
  <si>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</si>
  <si>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</si>
  <si>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</si>
  <si>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</si>
  <si>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</si>
  <si>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</si>
  <si>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Dalton Elementary School</t>
  </si>
  <si>
    <t>Lanier Elementary School</t>
  </si>
  <si>
    <t>Kenilworth Science &amp; Technology School</t>
  </si>
  <si>
    <t>Allen Parish School Board *</t>
  </si>
  <si>
    <t>Calcasieu Parish School Board *</t>
  </si>
  <si>
    <t>Cameron Parish School Board *</t>
  </si>
  <si>
    <t>Jefferson Parish School Board *</t>
  </si>
  <si>
    <t>Jefferson Davis Parish School Board *</t>
  </si>
  <si>
    <t>Orleans Parish School Board *</t>
  </si>
  <si>
    <t>Plaquemines Parish School Board *</t>
  </si>
  <si>
    <t>St. Bernard Parish School Board *</t>
  </si>
  <si>
    <t>St. Charles Parish School Board *</t>
  </si>
  <si>
    <t>St. Tammany Parish School Board *</t>
  </si>
  <si>
    <t>Terrebonne Parish School Board *</t>
  </si>
  <si>
    <t>Vermilion Parish School Board *</t>
  </si>
  <si>
    <t>City of Bogalusa School Board *</t>
  </si>
  <si>
    <t>Recovery School District (RSD OPERATED) **</t>
  </si>
  <si>
    <t>*  Includes one-time Hurricane Related expenditures</t>
  </si>
  <si>
    <t>** Excludes one-time Hurricane Related expenditures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</si>
</sst>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_);_(* \(#,##0\);_(* &quot;-&quot;??_);_(@_)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sz val="16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urier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double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131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5" borderId="14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35" borderId="15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3" fillId="0" borderId="18" xfId="132" applyFont="1" applyFill="1" applyBorder="1" applyAlignment="1">
      <alignment horizontal="right" wrapText="1"/>
      <protection/>
    </xf>
    <xf numFmtId="0" fontId="2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3" fillId="0" borderId="21" xfId="132" applyFont="1" applyFill="1" applyBorder="1" applyAlignment="1">
      <alignment horizontal="right" wrapText="1"/>
      <protection/>
    </xf>
    <xf numFmtId="0" fontId="3" fillId="0" borderId="11" xfId="132" applyFont="1" applyFill="1" applyBorder="1" applyAlignment="1">
      <alignment horizontal="right" wrapText="1"/>
      <protection/>
    </xf>
    <xf numFmtId="164" fontId="5" fillId="0" borderId="10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5" fillId="0" borderId="23" xfId="0" applyFont="1" applyBorder="1" applyAlignment="1">
      <alignment horizontal="left"/>
    </xf>
    <xf numFmtId="164" fontId="5" fillId="0" borderId="24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33" borderId="22" xfId="0" applyNumberFormat="1" applyFont="1" applyFill="1" applyBorder="1" applyAlignment="1">
      <alignment/>
    </xf>
    <xf numFmtId="0" fontId="3" fillId="0" borderId="19" xfId="132" applyFont="1" applyFill="1" applyBorder="1" applyAlignment="1">
      <alignment horizontal="left" wrapText="1"/>
      <protection/>
    </xf>
    <xf numFmtId="0" fontId="2" fillId="0" borderId="25" xfId="0" applyFont="1" applyBorder="1" applyAlignment="1">
      <alignment/>
    </xf>
    <xf numFmtId="0" fontId="5" fillId="0" borderId="14" xfId="0" applyFont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1" xfId="132" applyNumberFormat="1" applyFont="1" applyFill="1" applyBorder="1" applyAlignment="1">
      <alignment horizontal="right" wrapText="1"/>
      <protection/>
    </xf>
    <xf numFmtId="164" fontId="3" fillId="36" borderId="11" xfId="132" applyNumberFormat="1" applyFont="1" applyFill="1" applyBorder="1" applyAlignment="1">
      <alignment horizontal="right" wrapText="1"/>
      <protection/>
    </xf>
    <xf numFmtId="0" fontId="3" fillId="0" borderId="21" xfId="132" applyFont="1" applyFill="1" applyBorder="1" applyAlignment="1">
      <alignment wrapText="1"/>
      <protection/>
    </xf>
    <xf numFmtId="164" fontId="3" fillId="0" borderId="21" xfId="132" applyNumberFormat="1" applyFont="1" applyFill="1" applyBorder="1" applyAlignment="1">
      <alignment horizontal="right" wrapText="1"/>
      <protection/>
    </xf>
    <xf numFmtId="164" fontId="3" fillId="36" borderId="21" xfId="132" applyNumberFormat="1" applyFont="1" applyFill="1" applyBorder="1" applyAlignment="1">
      <alignment horizontal="right" wrapText="1"/>
      <protection/>
    </xf>
    <xf numFmtId="0" fontId="6" fillId="0" borderId="0" xfId="0" applyFont="1" applyBorder="1" applyAlignment="1">
      <alignment horizontal="center" vertical="center"/>
    </xf>
    <xf numFmtId="0" fontId="2" fillId="35" borderId="26" xfId="0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0" fontId="3" fillId="0" borderId="13" xfId="132" applyFont="1" applyFill="1" applyBorder="1" applyAlignment="1">
      <alignment wrapText="1"/>
      <protection/>
    </xf>
    <xf numFmtId="164" fontId="3" fillId="0" borderId="13" xfId="132" applyNumberFormat="1" applyFont="1" applyFill="1" applyBorder="1" applyAlignment="1">
      <alignment horizontal="right" wrapText="1"/>
      <protection/>
    </xf>
    <xf numFmtId="164" fontId="3" fillId="36" borderId="13" xfId="132" applyNumberFormat="1" applyFont="1" applyFill="1" applyBorder="1" applyAlignment="1">
      <alignment horizontal="right" wrapText="1"/>
      <protection/>
    </xf>
    <xf numFmtId="0" fontId="3" fillId="0" borderId="11" xfId="132" applyFont="1" applyFill="1" applyBorder="1" applyAlignment="1">
      <alignment horizontal="left" wrapText="1"/>
      <protection/>
    </xf>
    <xf numFmtId="164" fontId="5" fillId="0" borderId="11" xfId="0" applyNumberFormat="1" applyFont="1" applyBorder="1" applyAlignment="1">
      <alignment/>
    </xf>
    <xf numFmtId="164" fontId="4" fillId="33" borderId="27" xfId="0" applyNumberFormat="1" applyFont="1" applyFill="1" applyBorder="1" applyAlignment="1">
      <alignment/>
    </xf>
    <xf numFmtId="164" fontId="5" fillId="0" borderId="28" xfId="0" applyNumberFormat="1" applyFont="1" applyBorder="1" applyAlignment="1">
      <alignment/>
    </xf>
    <xf numFmtId="3" fontId="5" fillId="34" borderId="29" xfId="0" applyNumberFormat="1" applyFont="1" applyFill="1" applyBorder="1" applyAlignment="1">
      <alignment/>
    </xf>
    <xf numFmtId="3" fontId="3" fillId="30" borderId="11" xfId="132" applyNumberFormat="1" applyFont="1" applyFill="1" applyBorder="1" applyAlignment="1">
      <alignment horizontal="right" wrapText="1"/>
      <protection/>
    </xf>
    <xf numFmtId="3" fontId="3" fillId="30" borderId="21" xfId="132" applyNumberFormat="1" applyFont="1" applyFill="1" applyBorder="1" applyAlignment="1">
      <alignment horizontal="right" wrapText="1"/>
      <protection/>
    </xf>
    <xf numFmtId="3" fontId="3" fillId="30" borderId="10" xfId="132" applyNumberFormat="1" applyFont="1" applyFill="1" applyBorder="1" applyAlignment="1">
      <alignment horizontal="right" wrapText="1"/>
      <protection/>
    </xf>
    <xf numFmtId="0" fontId="3" fillId="0" borderId="10" xfId="132" applyFont="1" applyFill="1" applyBorder="1" applyAlignment="1">
      <alignment wrapText="1"/>
      <protection/>
    </xf>
    <xf numFmtId="164" fontId="5" fillId="0" borderId="30" xfId="0" applyNumberFormat="1" applyFont="1" applyBorder="1" applyAlignment="1">
      <alignment/>
    </xf>
    <xf numFmtId="164" fontId="4" fillId="33" borderId="30" xfId="0" applyNumberFormat="1" applyFont="1" applyFill="1" applyBorder="1" applyAlignment="1">
      <alignment/>
    </xf>
    <xf numFmtId="3" fontId="5" fillId="34" borderId="11" xfId="0" applyNumberFormat="1" applyFont="1" applyFill="1" applyBorder="1" applyAlignment="1">
      <alignment/>
    </xf>
    <xf numFmtId="0" fontId="3" fillId="0" borderId="11" xfId="132" applyFont="1" applyFill="1" applyBorder="1" applyAlignment="1">
      <alignment wrapText="1"/>
      <protection/>
    </xf>
    <xf numFmtId="164" fontId="3" fillId="0" borderId="10" xfId="132" applyNumberFormat="1" applyFont="1" applyFill="1" applyBorder="1" applyAlignment="1">
      <alignment horizontal="right" wrapText="1"/>
      <protection/>
    </xf>
    <xf numFmtId="164" fontId="3" fillId="36" borderId="10" xfId="132" applyNumberFormat="1" applyFont="1" applyFill="1" applyBorder="1" applyAlignment="1">
      <alignment horizontal="right" wrapText="1"/>
      <protection/>
    </xf>
    <xf numFmtId="0" fontId="2" fillId="0" borderId="0" xfId="0" applyFont="1" applyAlignment="1">
      <alignment wrapText="1"/>
    </xf>
    <xf numFmtId="0" fontId="3" fillId="0" borderId="31" xfId="132" applyFont="1" applyFill="1" applyBorder="1" applyAlignment="1">
      <alignment wrapText="1"/>
      <protection/>
    </xf>
    <xf numFmtId="0" fontId="3" fillId="0" borderId="32" xfId="132" applyFont="1" applyFill="1" applyBorder="1" applyAlignment="1">
      <alignment wrapText="1"/>
      <protection/>
    </xf>
    <xf numFmtId="0" fontId="3" fillId="0" borderId="12" xfId="132" applyFont="1" applyFill="1" applyBorder="1" applyAlignment="1">
      <alignment horizontal="left" wrapText="1"/>
      <protection/>
    </xf>
    <xf numFmtId="38" fontId="2" fillId="0" borderId="0" xfId="97" applyNumberFormat="1" applyFont="1" applyFill="1" applyAlignment="1">
      <alignment horizontal="left" vertical="top" wrapText="1"/>
      <protection/>
    </xf>
    <xf numFmtId="38" fontId="2" fillId="0" borderId="0" xfId="97" applyNumberFormat="1" applyFont="1" applyFill="1" applyAlignment="1">
      <alignment horizontal="left" vertical="center" wrapText="1"/>
      <protection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1" xfId="60"/>
    <cellStyle name="Normal 12" xfId="61"/>
    <cellStyle name="Normal 13" xfId="62"/>
    <cellStyle name="Normal 14" xfId="63"/>
    <cellStyle name="Normal 15" xfId="64"/>
    <cellStyle name="Normal 16" xfId="65"/>
    <cellStyle name="Normal 16 2" xfId="66"/>
    <cellStyle name="Normal 17" xfId="67"/>
    <cellStyle name="Normal 18" xfId="68"/>
    <cellStyle name="Normal 19" xfId="69"/>
    <cellStyle name="Normal 19 2" xfId="70"/>
    <cellStyle name="Normal 2" xfId="71"/>
    <cellStyle name="Normal 2 2" xfId="72"/>
    <cellStyle name="Normal 2 2 2" xfId="73"/>
    <cellStyle name="Normal 2 3" xfId="74"/>
    <cellStyle name="Normal 2 4" xfId="75"/>
    <cellStyle name="Normal 20" xfId="76"/>
    <cellStyle name="Normal 21" xfId="77"/>
    <cellStyle name="Normal 22" xfId="78"/>
    <cellStyle name="Normal 23" xfId="79"/>
    <cellStyle name="Normal 24" xfId="80"/>
    <cellStyle name="Normal 25" xfId="81"/>
    <cellStyle name="Normal 26" xfId="82"/>
    <cellStyle name="Normal 27" xfId="83"/>
    <cellStyle name="Normal 28" xfId="84"/>
    <cellStyle name="Normal 29" xfId="85"/>
    <cellStyle name="Normal 3" xfId="86"/>
    <cellStyle name="Normal 3 2" xfId="87"/>
    <cellStyle name="Normal 30" xfId="88"/>
    <cellStyle name="Normal 31" xfId="89"/>
    <cellStyle name="Normal 32" xfId="90"/>
    <cellStyle name="Normal 33" xfId="91"/>
    <cellStyle name="Normal 34" xfId="92"/>
    <cellStyle name="Normal 35" xfId="93"/>
    <cellStyle name="Normal 36" xfId="94"/>
    <cellStyle name="Normal 37" xfId="95"/>
    <cellStyle name="Normal 38" xfId="96"/>
    <cellStyle name="Normal 38 2" xfId="97"/>
    <cellStyle name="Normal 39" xfId="98"/>
    <cellStyle name="Normal 39 2" xfId="99"/>
    <cellStyle name="Normal 4" xfId="100"/>
    <cellStyle name="Normal 4 2" xfId="101"/>
    <cellStyle name="Normal 4 3" xfId="102"/>
    <cellStyle name="Normal 4 4" xfId="103"/>
    <cellStyle name="Normal 4 5" xfId="104"/>
    <cellStyle name="Normal 4 6" xfId="105"/>
    <cellStyle name="Normal 40" xfId="106"/>
    <cellStyle name="Normal 41" xfId="107"/>
    <cellStyle name="Normal 42" xfId="108"/>
    <cellStyle name="Normal 43" xfId="109"/>
    <cellStyle name="Normal 44" xfId="110"/>
    <cellStyle name="Normal 45" xfId="111"/>
    <cellStyle name="Normal 46" xfId="112"/>
    <cellStyle name="Normal 46 2" xfId="113"/>
    <cellStyle name="Normal 46 3" xfId="114"/>
    <cellStyle name="Normal 47" xfId="115"/>
    <cellStyle name="Normal 47 2" xfId="116"/>
    <cellStyle name="Normal 48" xfId="117"/>
    <cellStyle name="Normal 49" xfId="118"/>
    <cellStyle name="Normal 5" xfId="119"/>
    <cellStyle name="Normal 50" xfId="120"/>
    <cellStyle name="Normal 51" xfId="121"/>
    <cellStyle name="Normal 52" xfId="122"/>
    <cellStyle name="Normal 53" xfId="123"/>
    <cellStyle name="Normal 54" xfId="124"/>
    <cellStyle name="Normal 55" xfId="125"/>
    <cellStyle name="Normal 56" xfId="126"/>
    <cellStyle name="Normal 6" xfId="127"/>
    <cellStyle name="Normal 7" xfId="128"/>
    <cellStyle name="Normal 8" xfId="129"/>
    <cellStyle name="Normal 9" xfId="130"/>
    <cellStyle name="Normal_800" xfId="131"/>
    <cellStyle name="Normal_Sheet1" xfId="132"/>
    <cellStyle name="Note" xfId="133"/>
    <cellStyle name="Output" xfId="134"/>
    <cellStyle name="Percent" xfId="135"/>
    <cellStyle name="Title" xfId="136"/>
    <cellStyle name="Total" xfId="137"/>
    <cellStyle name="Warning Text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6"/>
  <sheetViews>
    <sheetView tabSelected="1" view="pageBreakPreview" zoomScale="90" zoomScaleSheetLayoutView="9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2.75"/>
  <cols>
    <col min="1" max="1" width="5.8515625" style="1" customWidth="1"/>
    <col min="2" max="2" width="41.57421875" style="1" customWidth="1"/>
    <col min="3" max="3" width="10.00390625" style="1" customWidth="1"/>
    <col min="4" max="4" width="14.00390625" style="1" bestFit="1" customWidth="1"/>
    <col min="5" max="5" width="7.8515625" style="1" bestFit="1" customWidth="1"/>
    <col min="6" max="6" width="12.7109375" style="1" customWidth="1"/>
    <col min="7" max="7" width="7.8515625" style="1" bestFit="1" customWidth="1"/>
    <col min="8" max="8" width="13.421875" style="1" bestFit="1" customWidth="1"/>
    <col min="9" max="9" width="7.8515625" style="1" bestFit="1" customWidth="1"/>
    <col min="10" max="10" width="14.140625" style="1" bestFit="1" customWidth="1"/>
    <col min="11" max="11" width="7.8515625" style="1" bestFit="1" customWidth="1"/>
    <col min="12" max="12" width="16.140625" style="1" bestFit="1" customWidth="1"/>
    <col min="13" max="13" width="7.8515625" style="1" bestFit="1" customWidth="1"/>
    <col min="14" max="14" width="14.00390625" style="1" bestFit="1" customWidth="1"/>
    <col min="15" max="15" width="7.8515625" style="1" bestFit="1" customWidth="1"/>
    <col min="16" max="16" width="12.8515625" style="1" customWidth="1"/>
    <col min="17" max="17" width="7.140625" style="1" customWidth="1"/>
    <col min="18" max="18" width="12.421875" style="1" customWidth="1"/>
    <col min="19" max="19" width="7.28125" style="1" customWidth="1"/>
    <col min="20" max="20" width="11.57421875" style="1" customWidth="1"/>
    <col min="21" max="21" width="6.57421875" style="1" customWidth="1"/>
    <col min="22" max="16384" width="9.140625" style="1" customWidth="1"/>
  </cols>
  <sheetData>
    <row r="1" spans="1:21" s="33" customFormat="1" ht="51.75" customHeight="1">
      <c r="A1" s="67" t="s">
        <v>130</v>
      </c>
      <c r="B1" s="67"/>
      <c r="C1" s="40"/>
      <c r="D1" s="73" t="s">
        <v>104</v>
      </c>
      <c r="E1" s="67"/>
      <c r="F1" s="67"/>
      <c r="G1" s="67"/>
      <c r="H1" s="73" t="s">
        <v>104</v>
      </c>
      <c r="I1" s="74"/>
      <c r="J1" s="74"/>
      <c r="K1" s="74"/>
      <c r="L1" s="73" t="s">
        <v>104</v>
      </c>
      <c r="M1" s="73"/>
      <c r="N1" s="73"/>
      <c r="O1" s="73"/>
      <c r="P1" s="73" t="s">
        <v>104</v>
      </c>
      <c r="Q1" s="67"/>
      <c r="R1" s="67"/>
      <c r="S1" s="67"/>
      <c r="T1" s="67"/>
      <c r="U1" s="67"/>
    </row>
    <row r="2" spans="1:21" ht="52.5" customHeight="1">
      <c r="A2" s="68"/>
      <c r="B2" s="68"/>
      <c r="C2" s="71" t="s">
        <v>131</v>
      </c>
      <c r="D2" s="7" t="s">
        <v>18</v>
      </c>
      <c r="E2" s="4"/>
      <c r="F2" s="7" t="s">
        <v>1</v>
      </c>
      <c r="G2" s="6"/>
      <c r="H2" s="9" t="s">
        <v>2</v>
      </c>
      <c r="I2" s="6"/>
      <c r="J2" s="9" t="s">
        <v>3</v>
      </c>
      <c r="K2" s="6"/>
      <c r="L2" s="9" t="s">
        <v>4</v>
      </c>
      <c r="M2" s="4"/>
      <c r="N2" s="7" t="s">
        <v>5</v>
      </c>
      <c r="O2" s="6"/>
      <c r="P2" s="9" t="s">
        <v>6</v>
      </c>
      <c r="Q2" s="6"/>
      <c r="R2" s="9" t="s">
        <v>7</v>
      </c>
      <c r="S2" s="4"/>
      <c r="T2" s="69" t="s">
        <v>19</v>
      </c>
      <c r="U2" s="6"/>
    </row>
    <row r="3" spans="1:21" ht="15" customHeight="1">
      <c r="A3" s="2" t="s">
        <v>0</v>
      </c>
      <c r="B3" s="2" t="s">
        <v>8</v>
      </c>
      <c r="C3" s="72"/>
      <c r="D3" s="3" t="s">
        <v>10</v>
      </c>
      <c r="E3" s="5" t="s">
        <v>9</v>
      </c>
      <c r="F3" s="3" t="s">
        <v>11</v>
      </c>
      <c r="G3" s="5" t="s">
        <v>9</v>
      </c>
      <c r="H3" s="3" t="s">
        <v>12</v>
      </c>
      <c r="I3" s="5" t="s">
        <v>9</v>
      </c>
      <c r="J3" s="3" t="s">
        <v>13</v>
      </c>
      <c r="K3" s="5" t="s">
        <v>9</v>
      </c>
      <c r="L3" s="3" t="s">
        <v>14</v>
      </c>
      <c r="M3" s="5" t="s">
        <v>9</v>
      </c>
      <c r="N3" s="3" t="s">
        <v>15</v>
      </c>
      <c r="O3" s="5" t="s">
        <v>9</v>
      </c>
      <c r="P3" s="3" t="s">
        <v>16</v>
      </c>
      <c r="Q3" s="5" t="s">
        <v>9</v>
      </c>
      <c r="R3" s="3" t="s">
        <v>17</v>
      </c>
      <c r="S3" s="5" t="s">
        <v>9</v>
      </c>
      <c r="T3" s="70"/>
      <c r="U3" s="5" t="s">
        <v>9</v>
      </c>
    </row>
    <row r="4" spans="1:21" ht="12.75">
      <c r="A4" s="43">
        <v>1</v>
      </c>
      <c r="B4" s="63" t="s">
        <v>20</v>
      </c>
      <c r="C4" s="52">
        <v>9424</v>
      </c>
      <c r="D4" s="44">
        <v>125159</v>
      </c>
      <c r="E4" s="44">
        <f>D4/$C4</f>
        <v>13.280878607809846</v>
      </c>
      <c r="F4" s="44">
        <v>53256</v>
      </c>
      <c r="G4" s="44">
        <f>F4/$C4</f>
        <v>5.651103565365026</v>
      </c>
      <c r="H4" s="44">
        <v>173878</v>
      </c>
      <c r="I4" s="44">
        <f>H4/$C4</f>
        <v>18.450551782682513</v>
      </c>
      <c r="J4" s="44">
        <v>92984</v>
      </c>
      <c r="K4" s="44">
        <f>J4/$C4</f>
        <v>9.86672325976231</v>
      </c>
      <c r="L4" s="44">
        <v>4085487</v>
      </c>
      <c r="M4" s="44">
        <f>L4/$C4</f>
        <v>433.51941850594227</v>
      </c>
      <c r="N4" s="44">
        <v>68400</v>
      </c>
      <c r="O4" s="44">
        <f>N4/$C4</f>
        <v>7.258064516129032</v>
      </c>
      <c r="P4" s="44">
        <v>517197</v>
      </c>
      <c r="Q4" s="44">
        <f>P4/$C4</f>
        <v>54.88083616298812</v>
      </c>
      <c r="R4" s="44">
        <v>784217</v>
      </c>
      <c r="S4" s="44">
        <f>R4/$C4</f>
        <v>83.21487691001698</v>
      </c>
      <c r="T4" s="45">
        <f>D4+F4+H4+J4+L4+N4+P4+R4</f>
        <v>5900578</v>
      </c>
      <c r="U4" s="44">
        <f>T4/$C4</f>
        <v>626.1224533106961</v>
      </c>
    </row>
    <row r="5" spans="1:21" ht="12.75">
      <c r="A5" s="16">
        <v>2</v>
      </c>
      <c r="B5" s="62" t="s">
        <v>145</v>
      </c>
      <c r="C5" s="52">
        <v>4207</v>
      </c>
      <c r="D5" s="38">
        <v>55195</v>
      </c>
      <c r="E5" s="38">
        <f aca="true" t="shared" si="0" ref="E5:E70">D5/$C5</f>
        <v>13.119800332778702</v>
      </c>
      <c r="F5" s="38">
        <v>59845</v>
      </c>
      <c r="G5" s="38">
        <f aca="true" t="shared" si="1" ref="G5:G70">F5/$C5</f>
        <v>14.225101022106013</v>
      </c>
      <c r="H5" s="38">
        <v>12250</v>
      </c>
      <c r="I5" s="38">
        <f aca="true" t="shared" si="2" ref="I5:I70">H5/$C5</f>
        <v>2.9118136439267888</v>
      </c>
      <c r="J5" s="38">
        <v>0</v>
      </c>
      <c r="K5" s="38">
        <f aca="true" t="shared" si="3" ref="K5:K70">J5/$C5</f>
        <v>0</v>
      </c>
      <c r="L5" s="38">
        <v>747967</v>
      </c>
      <c r="M5" s="38">
        <f aca="true" t="shared" si="4" ref="M5:M70">L5/$C5</f>
        <v>177.79106251485618</v>
      </c>
      <c r="N5" s="38">
        <v>0</v>
      </c>
      <c r="O5" s="38">
        <f aca="true" t="shared" si="5" ref="O5:O70">N5/$C5</f>
        <v>0</v>
      </c>
      <c r="P5" s="38">
        <v>265158</v>
      </c>
      <c r="Q5" s="38">
        <f aca="true" t="shared" si="6" ref="Q5:Q70">P5/$C5</f>
        <v>63.02781079153791</v>
      </c>
      <c r="R5" s="38">
        <v>359005</v>
      </c>
      <c r="S5" s="38">
        <f aca="true" t="shared" si="7" ref="S5:S70">R5/$C5</f>
        <v>85.3351556928928</v>
      </c>
      <c r="T5" s="39">
        <f aca="true" t="shared" si="8" ref="T5:T68">D5+F5+H5+J5+L5+N5+P5+R5</f>
        <v>1499420</v>
      </c>
      <c r="U5" s="38">
        <f aca="true" t="shared" si="9" ref="U5:U70">T5/$C5</f>
        <v>356.4107439980984</v>
      </c>
    </row>
    <row r="6" spans="1:21" ht="12.75">
      <c r="A6" s="16">
        <v>3</v>
      </c>
      <c r="B6" s="62" t="s">
        <v>21</v>
      </c>
      <c r="C6" s="52">
        <v>19496</v>
      </c>
      <c r="D6" s="38">
        <v>226371</v>
      </c>
      <c r="E6" s="38">
        <f t="shared" si="0"/>
        <v>11.611151005334428</v>
      </c>
      <c r="F6" s="38">
        <v>216495</v>
      </c>
      <c r="G6" s="38">
        <f t="shared" si="1"/>
        <v>11.10458555601149</v>
      </c>
      <c r="H6" s="38">
        <v>17934</v>
      </c>
      <c r="I6" s="38">
        <f t="shared" si="2"/>
        <v>0.9198810012310218</v>
      </c>
      <c r="J6" s="38">
        <v>180007</v>
      </c>
      <c r="K6" s="38">
        <f t="shared" si="3"/>
        <v>9.233022158391465</v>
      </c>
      <c r="L6" s="38">
        <v>4912890</v>
      </c>
      <c r="M6" s="38">
        <f t="shared" si="4"/>
        <v>251.99476815757077</v>
      </c>
      <c r="N6" s="38">
        <v>570548</v>
      </c>
      <c r="O6" s="38">
        <f t="shared" si="5"/>
        <v>29.264874846122282</v>
      </c>
      <c r="P6" s="38">
        <v>512358</v>
      </c>
      <c r="Q6" s="38">
        <f t="shared" si="6"/>
        <v>26.280160032827247</v>
      </c>
      <c r="R6" s="38">
        <v>5342738</v>
      </c>
      <c r="S6" s="38">
        <f t="shared" si="7"/>
        <v>274.04277800574476</v>
      </c>
      <c r="T6" s="39">
        <f t="shared" si="8"/>
        <v>11979341</v>
      </c>
      <c r="U6" s="38">
        <f t="shared" si="9"/>
        <v>614.4512207632334</v>
      </c>
    </row>
    <row r="7" spans="1:21" ht="12.75">
      <c r="A7" s="16">
        <v>4</v>
      </c>
      <c r="B7" s="62" t="s">
        <v>22</v>
      </c>
      <c r="C7" s="52">
        <v>4018</v>
      </c>
      <c r="D7" s="38">
        <v>23183</v>
      </c>
      <c r="E7" s="38">
        <f t="shared" si="0"/>
        <v>5.769785963165754</v>
      </c>
      <c r="F7" s="38">
        <v>56351</v>
      </c>
      <c r="G7" s="38">
        <f t="shared" si="1"/>
        <v>14.02463912394226</v>
      </c>
      <c r="H7" s="38">
        <v>0</v>
      </c>
      <c r="I7" s="38">
        <f t="shared" si="2"/>
        <v>0</v>
      </c>
      <c r="J7" s="38">
        <v>86975</v>
      </c>
      <c r="K7" s="38">
        <f t="shared" si="3"/>
        <v>21.646341463414632</v>
      </c>
      <c r="L7" s="38">
        <v>2047880</v>
      </c>
      <c r="M7" s="38">
        <f t="shared" si="4"/>
        <v>509.67645594823296</v>
      </c>
      <c r="N7" s="38">
        <v>28212</v>
      </c>
      <c r="O7" s="38">
        <f t="shared" si="5"/>
        <v>7.021403683424589</v>
      </c>
      <c r="P7" s="38">
        <v>172216</v>
      </c>
      <c r="Q7" s="38">
        <f t="shared" si="6"/>
        <v>42.86112493777999</v>
      </c>
      <c r="R7" s="38">
        <v>0</v>
      </c>
      <c r="S7" s="38">
        <f t="shared" si="7"/>
        <v>0</v>
      </c>
      <c r="T7" s="39">
        <f t="shared" si="8"/>
        <v>2414817</v>
      </c>
      <c r="U7" s="38">
        <f t="shared" si="9"/>
        <v>600.9997511199601</v>
      </c>
    </row>
    <row r="8" spans="1:21" ht="12.75">
      <c r="A8" s="17">
        <v>5</v>
      </c>
      <c r="B8" s="64" t="s">
        <v>23</v>
      </c>
      <c r="C8" s="51">
        <v>6141</v>
      </c>
      <c r="D8" s="35">
        <v>31812</v>
      </c>
      <c r="E8" s="35">
        <f t="shared" si="0"/>
        <v>5.180263800683928</v>
      </c>
      <c r="F8" s="35">
        <v>45563</v>
      </c>
      <c r="G8" s="35">
        <f t="shared" si="1"/>
        <v>7.419475655430712</v>
      </c>
      <c r="H8" s="35">
        <v>0</v>
      </c>
      <c r="I8" s="35">
        <f t="shared" si="2"/>
        <v>0</v>
      </c>
      <c r="J8" s="35">
        <v>0</v>
      </c>
      <c r="K8" s="35">
        <f t="shared" si="3"/>
        <v>0</v>
      </c>
      <c r="L8" s="35">
        <v>2318733</v>
      </c>
      <c r="M8" s="35">
        <f t="shared" si="4"/>
        <v>377.58231558378117</v>
      </c>
      <c r="N8" s="35">
        <v>0</v>
      </c>
      <c r="O8" s="35">
        <f t="shared" si="5"/>
        <v>0</v>
      </c>
      <c r="P8" s="35">
        <v>50635</v>
      </c>
      <c r="Q8" s="35">
        <f t="shared" si="6"/>
        <v>8.2453997720241</v>
      </c>
      <c r="R8" s="35">
        <v>270832</v>
      </c>
      <c r="S8" s="35">
        <f t="shared" si="7"/>
        <v>44.10226347500407</v>
      </c>
      <c r="T8" s="36">
        <f t="shared" si="8"/>
        <v>2717575</v>
      </c>
      <c r="U8" s="35">
        <f t="shared" si="9"/>
        <v>442.529718286924</v>
      </c>
    </row>
    <row r="9" spans="1:21" ht="12.75">
      <c r="A9" s="43">
        <v>6</v>
      </c>
      <c r="B9" s="63" t="s">
        <v>24</v>
      </c>
      <c r="C9" s="52">
        <v>6037</v>
      </c>
      <c r="D9" s="44">
        <v>69219</v>
      </c>
      <c r="E9" s="44">
        <f t="shared" si="0"/>
        <v>11.465794268676495</v>
      </c>
      <c r="F9" s="44">
        <v>70153</v>
      </c>
      <c r="G9" s="44">
        <f t="shared" si="1"/>
        <v>11.620506874275302</v>
      </c>
      <c r="H9" s="44">
        <v>0</v>
      </c>
      <c r="I9" s="44">
        <f t="shared" si="2"/>
        <v>0</v>
      </c>
      <c r="J9" s="44">
        <v>0</v>
      </c>
      <c r="K9" s="44">
        <f t="shared" si="3"/>
        <v>0</v>
      </c>
      <c r="L9" s="44">
        <v>623828</v>
      </c>
      <c r="M9" s="44">
        <f t="shared" si="4"/>
        <v>103.3341063442107</v>
      </c>
      <c r="N9" s="44">
        <v>17600</v>
      </c>
      <c r="O9" s="44">
        <f t="shared" si="5"/>
        <v>2.9153553089282758</v>
      </c>
      <c r="P9" s="44">
        <v>54641</v>
      </c>
      <c r="Q9" s="44">
        <f t="shared" si="6"/>
        <v>9.051018717906246</v>
      </c>
      <c r="R9" s="44">
        <v>965296</v>
      </c>
      <c r="S9" s="44">
        <f t="shared" si="7"/>
        <v>159.89663740268344</v>
      </c>
      <c r="T9" s="45">
        <f t="shared" si="8"/>
        <v>1800737</v>
      </c>
      <c r="U9" s="44">
        <f t="shared" si="9"/>
        <v>298.2834189166805</v>
      </c>
    </row>
    <row r="10" spans="1:21" ht="12.75">
      <c r="A10" s="16">
        <v>7</v>
      </c>
      <c r="B10" s="62" t="s">
        <v>25</v>
      </c>
      <c r="C10" s="52">
        <v>2286</v>
      </c>
      <c r="D10" s="38">
        <v>41189</v>
      </c>
      <c r="E10" s="38">
        <f t="shared" si="0"/>
        <v>18.017935258092738</v>
      </c>
      <c r="F10" s="38">
        <v>750</v>
      </c>
      <c r="G10" s="38">
        <f t="shared" si="1"/>
        <v>0.32808398950131235</v>
      </c>
      <c r="H10" s="38">
        <v>0</v>
      </c>
      <c r="I10" s="38">
        <f t="shared" si="2"/>
        <v>0</v>
      </c>
      <c r="J10" s="38">
        <v>138685</v>
      </c>
      <c r="K10" s="38">
        <f t="shared" si="3"/>
        <v>60.667104111986</v>
      </c>
      <c r="L10" s="38">
        <v>1221343</v>
      </c>
      <c r="M10" s="38">
        <f t="shared" si="4"/>
        <v>534.2707786526685</v>
      </c>
      <c r="N10" s="38">
        <v>0</v>
      </c>
      <c r="O10" s="38">
        <f t="shared" si="5"/>
        <v>0</v>
      </c>
      <c r="P10" s="38">
        <v>209433</v>
      </c>
      <c r="Q10" s="38">
        <f t="shared" si="6"/>
        <v>91.61548556430446</v>
      </c>
      <c r="R10" s="38">
        <v>0</v>
      </c>
      <c r="S10" s="38">
        <f t="shared" si="7"/>
        <v>0</v>
      </c>
      <c r="T10" s="39">
        <f t="shared" si="8"/>
        <v>1611400</v>
      </c>
      <c r="U10" s="38">
        <f t="shared" si="9"/>
        <v>704.899387576553</v>
      </c>
    </row>
    <row r="11" spans="1:21" ht="12.75">
      <c r="A11" s="16">
        <v>8</v>
      </c>
      <c r="B11" s="62" t="s">
        <v>26</v>
      </c>
      <c r="C11" s="52">
        <v>20258</v>
      </c>
      <c r="D11" s="38">
        <v>215474</v>
      </c>
      <c r="E11" s="38">
        <f t="shared" si="0"/>
        <v>10.636489288182446</v>
      </c>
      <c r="F11" s="38">
        <v>321955</v>
      </c>
      <c r="G11" s="38">
        <f t="shared" si="1"/>
        <v>15.892733734820812</v>
      </c>
      <c r="H11" s="38">
        <v>0</v>
      </c>
      <c r="I11" s="38">
        <f t="shared" si="2"/>
        <v>0</v>
      </c>
      <c r="J11" s="38">
        <v>568523</v>
      </c>
      <c r="K11" s="38">
        <f t="shared" si="3"/>
        <v>28.064122815677756</v>
      </c>
      <c r="L11" s="38">
        <v>6430349</v>
      </c>
      <c r="M11" s="38">
        <f t="shared" si="4"/>
        <v>317.4226972060421</v>
      </c>
      <c r="N11" s="38">
        <v>6694</v>
      </c>
      <c r="O11" s="38">
        <f t="shared" si="5"/>
        <v>0.3304373580807582</v>
      </c>
      <c r="P11" s="38">
        <v>16045</v>
      </c>
      <c r="Q11" s="38">
        <f t="shared" si="6"/>
        <v>0.7920327771744496</v>
      </c>
      <c r="R11" s="38">
        <v>7542410</v>
      </c>
      <c r="S11" s="38">
        <f t="shared" si="7"/>
        <v>372.3176029223023</v>
      </c>
      <c r="T11" s="39">
        <f t="shared" si="8"/>
        <v>15101450</v>
      </c>
      <c r="U11" s="38">
        <f t="shared" si="9"/>
        <v>745.4561161022806</v>
      </c>
    </row>
    <row r="12" spans="1:21" ht="12.75">
      <c r="A12" s="16">
        <v>9</v>
      </c>
      <c r="B12" s="62" t="s">
        <v>27</v>
      </c>
      <c r="C12" s="52">
        <v>41757</v>
      </c>
      <c r="D12" s="38">
        <v>694342</v>
      </c>
      <c r="E12" s="38">
        <f t="shared" si="0"/>
        <v>16.628158153124026</v>
      </c>
      <c r="F12" s="38">
        <v>261898</v>
      </c>
      <c r="G12" s="38">
        <f t="shared" si="1"/>
        <v>6.271954402854611</v>
      </c>
      <c r="H12" s="38">
        <v>0</v>
      </c>
      <c r="I12" s="38">
        <f t="shared" si="2"/>
        <v>0</v>
      </c>
      <c r="J12" s="38">
        <v>145791</v>
      </c>
      <c r="K12" s="38">
        <f t="shared" si="3"/>
        <v>3.4914146131187587</v>
      </c>
      <c r="L12" s="38">
        <v>1851421</v>
      </c>
      <c r="M12" s="38">
        <f t="shared" si="4"/>
        <v>44.337979260962236</v>
      </c>
      <c r="N12" s="38">
        <v>54352</v>
      </c>
      <c r="O12" s="38">
        <f t="shared" si="5"/>
        <v>1.3016260746701152</v>
      </c>
      <c r="P12" s="38">
        <v>383870</v>
      </c>
      <c r="Q12" s="38">
        <f t="shared" si="6"/>
        <v>9.192949685082741</v>
      </c>
      <c r="R12" s="38">
        <v>25388873</v>
      </c>
      <c r="S12" s="38">
        <f t="shared" si="7"/>
        <v>608.0147759657063</v>
      </c>
      <c r="T12" s="39">
        <f t="shared" si="8"/>
        <v>28780547</v>
      </c>
      <c r="U12" s="38">
        <f t="shared" si="9"/>
        <v>689.2388581555189</v>
      </c>
    </row>
    <row r="13" spans="1:21" ht="12.75">
      <c r="A13" s="17">
        <v>10</v>
      </c>
      <c r="B13" s="64" t="s">
        <v>146</v>
      </c>
      <c r="C13" s="51">
        <v>32905</v>
      </c>
      <c r="D13" s="35">
        <v>371283</v>
      </c>
      <c r="E13" s="35">
        <f t="shared" si="0"/>
        <v>11.283482753380945</v>
      </c>
      <c r="F13" s="35">
        <v>636637</v>
      </c>
      <c r="G13" s="35">
        <f t="shared" si="1"/>
        <v>19.347728308767664</v>
      </c>
      <c r="H13" s="35">
        <v>65549</v>
      </c>
      <c r="I13" s="35">
        <f t="shared" si="2"/>
        <v>1.9920680747606747</v>
      </c>
      <c r="J13" s="35">
        <v>202234</v>
      </c>
      <c r="K13" s="35">
        <f t="shared" si="3"/>
        <v>6.1459960492326395</v>
      </c>
      <c r="L13" s="35">
        <v>4923046</v>
      </c>
      <c r="M13" s="35">
        <f t="shared" si="4"/>
        <v>149.61391885731652</v>
      </c>
      <c r="N13" s="35">
        <v>215181</v>
      </c>
      <c r="O13" s="35">
        <f t="shared" si="5"/>
        <v>6.539462087828597</v>
      </c>
      <c r="P13" s="35">
        <v>263274</v>
      </c>
      <c r="Q13" s="35">
        <f t="shared" si="6"/>
        <v>8.001033277617383</v>
      </c>
      <c r="R13" s="35">
        <v>32280373</v>
      </c>
      <c r="S13" s="35">
        <f t="shared" si="7"/>
        <v>981.0172618143139</v>
      </c>
      <c r="T13" s="36">
        <f t="shared" si="8"/>
        <v>38957577</v>
      </c>
      <c r="U13" s="35">
        <f t="shared" si="9"/>
        <v>1183.9409512232185</v>
      </c>
    </row>
    <row r="14" spans="1:21" ht="12.75">
      <c r="A14" s="43">
        <v>11</v>
      </c>
      <c r="B14" s="63" t="s">
        <v>28</v>
      </c>
      <c r="C14" s="52">
        <v>1711</v>
      </c>
      <c r="D14" s="44">
        <v>30489</v>
      </c>
      <c r="E14" s="44">
        <f t="shared" si="0"/>
        <v>17.819403857393336</v>
      </c>
      <c r="F14" s="44">
        <v>29456</v>
      </c>
      <c r="G14" s="44">
        <f t="shared" si="1"/>
        <v>17.215663354763297</v>
      </c>
      <c r="H14" s="44">
        <v>0</v>
      </c>
      <c r="I14" s="44">
        <f t="shared" si="2"/>
        <v>0</v>
      </c>
      <c r="J14" s="44">
        <v>0</v>
      </c>
      <c r="K14" s="44">
        <f t="shared" si="3"/>
        <v>0</v>
      </c>
      <c r="L14" s="44">
        <v>226835</v>
      </c>
      <c r="M14" s="44">
        <f t="shared" si="4"/>
        <v>132.57451782583286</v>
      </c>
      <c r="N14" s="44">
        <v>0</v>
      </c>
      <c r="O14" s="44">
        <f t="shared" si="5"/>
        <v>0</v>
      </c>
      <c r="P14" s="44">
        <v>6451</v>
      </c>
      <c r="Q14" s="44">
        <f t="shared" si="6"/>
        <v>3.77030976037405</v>
      </c>
      <c r="R14" s="44">
        <v>3463356</v>
      </c>
      <c r="S14" s="44">
        <f t="shared" si="7"/>
        <v>2024.1706604324957</v>
      </c>
      <c r="T14" s="45">
        <f t="shared" si="8"/>
        <v>3756587</v>
      </c>
      <c r="U14" s="44">
        <f t="shared" si="9"/>
        <v>2195.550555230859</v>
      </c>
    </row>
    <row r="15" spans="1:21" ht="12.75">
      <c r="A15" s="16">
        <v>12</v>
      </c>
      <c r="B15" s="62" t="s">
        <v>147</v>
      </c>
      <c r="C15" s="52">
        <v>1321</v>
      </c>
      <c r="D15" s="38">
        <v>23977</v>
      </c>
      <c r="E15" s="38">
        <f t="shared" si="0"/>
        <v>18.150643451930357</v>
      </c>
      <c r="F15" s="38">
        <v>26018</v>
      </c>
      <c r="G15" s="38">
        <f t="shared" si="1"/>
        <v>19.69568508705526</v>
      </c>
      <c r="H15" s="38">
        <v>0</v>
      </c>
      <c r="I15" s="38">
        <f t="shared" si="2"/>
        <v>0</v>
      </c>
      <c r="J15" s="38">
        <v>0</v>
      </c>
      <c r="K15" s="38">
        <f t="shared" si="3"/>
        <v>0</v>
      </c>
      <c r="L15" s="38">
        <v>1004129</v>
      </c>
      <c r="M15" s="38">
        <f t="shared" si="4"/>
        <v>760.1279333838002</v>
      </c>
      <c r="N15" s="38">
        <v>1596388</v>
      </c>
      <c r="O15" s="38">
        <f t="shared" si="5"/>
        <v>1208.4693414080243</v>
      </c>
      <c r="P15" s="38">
        <v>78077</v>
      </c>
      <c r="Q15" s="38">
        <f t="shared" si="6"/>
        <v>59.10446631339894</v>
      </c>
      <c r="R15" s="38">
        <v>23054024</v>
      </c>
      <c r="S15" s="38">
        <f t="shared" si="7"/>
        <v>17451.94852384557</v>
      </c>
      <c r="T15" s="39">
        <f t="shared" si="8"/>
        <v>25782613</v>
      </c>
      <c r="U15" s="38">
        <f t="shared" si="9"/>
        <v>19517.49659348978</v>
      </c>
    </row>
    <row r="16" spans="1:21" ht="12.75">
      <c r="A16" s="16">
        <v>13</v>
      </c>
      <c r="B16" s="62" t="s">
        <v>29</v>
      </c>
      <c r="C16" s="52">
        <v>1621</v>
      </c>
      <c r="D16" s="38">
        <v>24953</v>
      </c>
      <c r="E16" s="38">
        <f t="shared" si="0"/>
        <v>15.393584207279456</v>
      </c>
      <c r="F16" s="38">
        <v>15985</v>
      </c>
      <c r="G16" s="38">
        <f t="shared" si="1"/>
        <v>9.86119679210364</v>
      </c>
      <c r="H16" s="38">
        <v>0</v>
      </c>
      <c r="I16" s="38">
        <f t="shared" si="2"/>
        <v>0</v>
      </c>
      <c r="J16" s="38">
        <v>12192</v>
      </c>
      <c r="K16" s="38">
        <f t="shared" si="3"/>
        <v>7.521283158544109</v>
      </c>
      <c r="L16" s="38">
        <v>188885</v>
      </c>
      <c r="M16" s="38">
        <f t="shared" si="4"/>
        <v>116.52375077112893</v>
      </c>
      <c r="N16" s="38">
        <v>2043</v>
      </c>
      <c r="O16" s="38">
        <f t="shared" si="5"/>
        <v>1.2603331276989513</v>
      </c>
      <c r="P16" s="38">
        <v>20984</v>
      </c>
      <c r="Q16" s="38">
        <f t="shared" si="6"/>
        <v>12.945095619987661</v>
      </c>
      <c r="R16" s="38">
        <v>121951</v>
      </c>
      <c r="S16" s="38">
        <f t="shared" si="7"/>
        <v>75.23195558297347</v>
      </c>
      <c r="T16" s="39">
        <f t="shared" si="8"/>
        <v>386993</v>
      </c>
      <c r="U16" s="38">
        <f t="shared" si="9"/>
        <v>238.73719925971622</v>
      </c>
    </row>
    <row r="17" spans="1:21" ht="12.75">
      <c r="A17" s="16">
        <v>14</v>
      </c>
      <c r="B17" s="62" t="s">
        <v>30</v>
      </c>
      <c r="C17" s="52">
        <v>2200</v>
      </c>
      <c r="D17" s="38">
        <v>29814</v>
      </c>
      <c r="E17" s="38">
        <f t="shared" si="0"/>
        <v>13.551818181818183</v>
      </c>
      <c r="F17" s="38">
        <v>48357</v>
      </c>
      <c r="G17" s="38">
        <f t="shared" si="1"/>
        <v>21.980454545454545</v>
      </c>
      <c r="H17" s="38">
        <v>0</v>
      </c>
      <c r="I17" s="38">
        <f t="shared" si="2"/>
        <v>0</v>
      </c>
      <c r="J17" s="38">
        <v>20684</v>
      </c>
      <c r="K17" s="38">
        <f t="shared" si="3"/>
        <v>9.401818181818182</v>
      </c>
      <c r="L17" s="38">
        <v>299549</v>
      </c>
      <c r="M17" s="38">
        <f t="shared" si="4"/>
        <v>136.15863636363636</v>
      </c>
      <c r="N17" s="38">
        <v>0</v>
      </c>
      <c r="O17" s="38">
        <f t="shared" si="5"/>
        <v>0</v>
      </c>
      <c r="P17" s="38">
        <v>891</v>
      </c>
      <c r="Q17" s="38">
        <f t="shared" si="6"/>
        <v>0.405</v>
      </c>
      <c r="R17" s="38">
        <v>8709</v>
      </c>
      <c r="S17" s="38">
        <f t="shared" si="7"/>
        <v>3.9586363636363635</v>
      </c>
      <c r="T17" s="39">
        <f t="shared" si="8"/>
        <v>408004</v>
      </c>
      <c r="U17" s="38">
        <f t="shared" si="9"/>
        <v>185.45636363636365</v>
      </c>
    </row>
    <row r="18" spans="1:21" ht="12.75">
      <c r="A18" s="17">
        <v>15</v>
      </c>
      <c r="B18" s="64" t="s">
        <v>31</v>
      </c>
      <c r="C18" s="51">
        <v>3911</v>
      </c>
      <c r="D18" s="35">
        <v>43968</v>
      </c>
      <c r="E18" s="35">
        <f t="shared" si="0"/>
        <v>11.242137560726157</v>
      </c>
      <c r="F18" s="35">
        <v>38729</v>
      </c>
      <c r="G18" s="35">
        <f t="shared" si="1"/>
        <v>9.90258245972897</v>
      </c>
      <c r="H18" s="35">
        <v>0</v>
      </c>
      <c r="I18" s="35">
        <f t="shared" si="2"/>
        <v>0</v>
      </c>
      <c r="J18" s="35">
        <v>36023</v>
      </c>
      <c r="K18" s="35">
        <f t="shared" si="3"/>
        <v>9.210687803630785</v>
      </c>
      <c r="L18" s="35">
        <v>400531</v>
      </c>
      <c r="M18" s="35">
        <f t="shared" si="4"/>
        <v>102.4114037330606</v>
      </c>
      <c r="N18" s="35">
        <v>53562</v>
      </c>
      <c r="O18" s="35">
        <f t="shared" si="5"/>
        <v>13.695218614165174</v>
      </c>
      <c r="P18" s="35">
        <v>37134</v>
      </c>
      <c r="Q18" s="35">
        <f t="shared" si="6"/>
        <v>9.494758373817438</v>
      </c>
      <c r="R18" s="35">
        <v>1966101</v>
      </c>
      <c r="S18" s="35">
        <f t="shared" si="7"/>
        <v>502.7105599590897</v>
      </c>
      <c r="T18" s="36">
        <f t="shared" si="8"/>
        <v>2576048</v>
      </c>
      <c r="U18" s="35">
        <f t="shared" si="9"/>
        <v>658.6673485042189</v>
      </c>
    </row>
    <row r="19" spans="1:21" ht="12.75">
      <c r="A19" s="43">
        <v>16</v>
      </c>
      <c r="B19" s="63" t="s">
        <v>32</v>
      </c>
      <c r="C19" s="52">
        <v>4884</v>
      </c>
      <c r="D19" s="44">
        <v>65572</v>
      </c>
      <c r="E19" s="44">
        <f t="shared" si="0"/>
        <v>13.425880425880425</v>
      </c>
      <c r="F19" s="44">
        <v>46301</v>
      </c>
      <c r="G19" s="44">
        <f t="shared" si="1"/>
        <v>9.48013923013923</v>
      </c>
      <c r="H19" s="44">
        <v>0</v>
      </c>
      <c r="I19" s="44">
        <f t="shared" si="2"/>
        <v>0</v>
      </c>
      <c r="J19" s="44">
        <v>0</v>
      </c>
      <c r="K19" s="44">
        <f t="shared" si="3"/>
        <v>0</v>
      </c>
      <c r="L19" s="44">
        <v>426656</v>
      </c>
      <c r="M19" s="44">
        <f t="shared" si="4"/>
        <v>87.35790335790335</v>
      </c>
      <c r="N19" s="44">
        <v>0</v>
      </c>
      <c r="O19" s="44">
        <f t="shared" si="5"/>
        <v>0</v>
      </c>
      <c r="P19" s="44">
        <v>9714</v>
      </c>
      <c r="Q19" s="44">
        <f t="shared" si="6"/>
        <v>1.988943488943489</v>
      </c>
      <c r="R19" s="44">
        <v>11195834</v>
      </c>
      <c r="S19" s="44">
        <f t="shared" si="7"/>
        <v>2292.349303849304</v>
      </c>
      <c r="T19" s="45">
        <f t="shared" si="8"/>
        <v>11744077</v>
      </c>
      <c r="U19" s="44">
        <f t="shared" si="9"/>
        <v>2404.6021703521706</v>
      </c>
    </row>
    <row r="20" spans="1:21" ht="12.75">
      <c r="A20" s="16">
        <v>17</v>
      </c>
      <c r="B20" s="62" t="s">
        <v>33</v>
      </c>
      <c r="C20" s="52">
        <v>42363</v>
      </c>
      <c r="D20" s="38">
        <v>575934</v>
      </c>
      <c r="E20" s="38">
        <f t="shared" si="0"/>
        <v>13.595212803625806</v>
      </c>
      <c r="F20" s="38">
        <v>487853</v>
      </c>
      <c r="G20" s="38">
        <f t="shared" si="1"/>
        <v>11.516016335009324</v>
      </c>
      <c r="H20" s="38">
        <v>300</v>
      </c>
      <c r="I20" s="38">
        <f t="shared" si="2"/>
        <v>0.007081651441116069</v>
      </c>
      <c r="J20" s="38">
        <v>0</v>
      </c>
      <c r="K20" s="38">
        <f t="shared" si="3"/>
        <v>0</v>
      </c>
      <c r="L20" s="38">
        <v>35213401</v>
      </c>
      <c r="M20" s="38">
        <f t="shared" si="4"/>
        <v>831.2301064608266</v>
      </c>
      <c r="N20" s="38">
        <v>278353</v>
      </c>
      <c r="O20" s="38">
        <f t="shared" si="5"/>
        <v>6.570663078629937</v>
      </c>
      <c r="P20" s="38">
        <v>490296</v>
      </c>
      <c r="Q20" s="38">
        <f t="shared" si="6"/>
        <v>11.573684583244813</v>
      </c>
      <c r="R20" s="38">
        <v>17943148</v>
      </c>
      <c r="S20" s="38">
        <f t="shared" si="7"/>
        <v>423.557066307863</v>
      </c>
      <c r="T20" s="39">
        <f t="shared" si="8"/>
        <v>54989285</v>
      </c>
      <c r="U20" s="38">
        <f t="shared" si="9"/>
        <v>1298.0498312206407</v>
      </c>
    </row>
    <row r="21" spans="1:21" ht="12.75">
      <c r="A21" s="16">
        <v>18</v>
      </c>
      <c r="B21" s="62" t="s">
        <v>34</v>
      </c>
      <c r="C21" s="52">
        <v>1293</v>
      </c>
      <c r="D21" s="38">
        <v>14664</v>
      </c>
      <c r="E21" s="38">
        <f t="shared" si="0"/>
        <v>11.341067285382831</v>
      </c>
      <c r="F21" s="38">
        <v>24738</v>
      </c>
      <c r="G21" s="38">
        <f t="shared" si="1"/>
        <v>19.132250580046403</v>
      </c>
      <c r="H21" s="38">
        <v>0</v>
      </c>
      <c r="I21" s="38">
        <f t="shared" si="2"/>
        <v>0</v>
      </c>
      <c r="J21" s="38">
        <v>1415</v>
      </c>
      <c r="K21" s="38">
        <f t="shared" si="3"/>
        <v>1.094354215003867</v>
      </c>
      <c r="L21" s="38">
        <v>352340</v>
      </c>
      <c r="M21" s="38">
        <f t="shared" si="4"/>
        <v>272.49806651198764</v>
      </c>
      <c r="N21" s="38">
        <v>0</v>
      </c>
      <c r="O21" s="38">
        <f t="shared" si="5"/>
        <v>0</v>
      </c>
      <c r="P21" s="38">
        <v>7739</v>
      </c>
      <c r="Q21" s="38">
        <f t="shared" si="6"/>
        <v>5.985305491105955</v>
      </c>
      <c r="R21" s="38">
        <v>694</v>
      </c>
      <c r="S21" s="38">
        <f t="shared" si="7"/>
        <v>0.5367362722351121</v>
      </c>
      <c r="T21" s="39">
        <f t="shared" si="8"/>
        <v>401590</v>
      </c>
      <c r="U21" s="38">
        <f t="shared" si="9"/>
        <v>310.5877803557618</v>
      </c>
    </row>
    <row r="22" spans="1:21" ht="12.75">
      <c r="A22" s="16">
        <v>19</v>
      </c>
      <c r="B22" s="62" t="s">
        <v>35</v>
      </c>
      <c r="C22" s="52">
        <v>2193</v>
      </c>
      <c r="D22" s="38">
        <v>43676</v>
      </c>
      <c r="E22" s="38">
        <f t="shared" si="0"/>
        <v>19.91609667122663</v>
      </c>
      <c r="F22" s="38">
        <v>30429</v>
      </c>
      <c r="G22" s="38">
        <f t="shared" si="1"/>
        <v>13.875512995896033</v>
      </c>
      <c r="H22" s="38">
        <v>0</v>
      </c>
      <c r="I22" s="38">
        <f t="shared" si="2"/>
        <v>0</v>
      </c>
      <c r="J22" s="38">
        <v>0</v>
      </c>
      <c r="K22" s="38">
        <f t="shared" si="3"/>
        <v>0</v>
      </c>
      <c r="L22" s="38">
        <v>183006</v>
      </c>
      <c r="M22" s="38">
        <f t="shared" si="4"/>
        <v>83.4500683994528</v>
      </c>
      <c r="N22" s="38">
        <v>26473</v>
      </c>
      <c r="O22" s="38">
        <f t="shared" si="5"/>
        <v>12.071591427268581</v>
      </c>
      <c r="P22" s="38">
        <v>347762</v>
      </c>
      <c r="Q22" s="38">
        <f t="shared" si="6"/>
        <v>158.578203374373</v>
      </c>
      <c r="R22" s="38">
        <v>0</v>
      </c>
      <c r="S22" s="38">
        <f t="shared" si="7"/>
        <v>0</v>
      </c>
      <c r="T22" s="39">
        <f t="shared" si="8"/>
        <v>631346</v>
      </c>
      <c r="U22" s="38">
        <f t="shared" si="9"/>
        <v>287.8914728682171</v>
      </c>
    </row>
    <row r="23" spans="1:21" ht="12.75">
      <c r="A23" s="17">
        <v>20</v>
      </c>
      <c r="B23" s="64" t="s">
        <v>36</v>
      </c>
      <c r="C23" s="51">
        <v>5994</v>
      </c>
      <c r="D23" s="35">
        <v>93497</v>
      </c>
      <c r="E23" s="35">
        <f t="shared" si="0"/>
        <v>15.598431765098432</v>
      </c>
      <c r="F23" s="35">
        <v>94957</v>
      </c>
      <c r="G23" s="35">
        <f t="shared" si="1"/>
        <v>15.842008675342008</v>
      </c>
      <c r="H23" s="35">
        <v>0</v>
      </c>
      <c r="I23" s="35">
        <f t="shared" si="2"/>
        <v>0</v>
      </c>
      <c r="J23" s="35">
        <v>875</v>
      </c>
      <c r="K23" s="35">
        <f t="shared" si="3"/>
        <v>0.14597931264597933</v>
      </c>
      <c r="L23" s="35">
        <v>534692</v>
      </c>
      <c r="M23" s="35">
        <f t="shared" si="4"/>
        <v>89.20453787120454</v>
      </c>
      <c r="N23" s="35">
        <v>7200</v>
      </c>
      <c r="O23" s="35">
        <f t="shared" si="5"/>
        <v>1.2012012012012012</v>
      </c>
      <c r="P23" s="35">
        <v>2772201</v>
      </c>
      <c r="Q23" s="35">
        <f t="shared" si="6"/>
        <v>462.495995995996</v>
      </c>
      <c r="R23" s="35">
        <v>46352</v>
      </c>
      <c r="S23" s="35">
        <f t="shared" si="7"/>
        <v>7.733066399733066</v>
      </c>
      <c r="T23" s="36">
        <f t="shared" si="8"/>
        <v>3549774</v>
      </c>
      <c r="U23" s="35">
        <f t="shared" si="9"/>
        <v>592.2212212212212</v>
      </c>
    </row>
    <row r="24" spans="1:21" ht="12.75">
      <c r="A24" s="43">
        <v>21</v>
      </c>
      <c r="B24" s="63" t="s">
        <v>37</v>
      </c>
      <c r="C24" s="52">
        <v>3199</v>
      </c>
      <c r="D24" s="44">
        <v>64083</v>
      </c>
      <c r="E24" s="44">
        <f t="shared" si="0"/>
        <v>20.032197561738045</v>
      </c>
      <c r="F24" s="44">
        <v>54964</v>
      </c>
      <c r="G24" s="44">
        <f t="shared" si="1"/>
        <v>17.181619256017505</v>
      </c>
      <c r="H24" s="44">
        <v>800</v>
      </c>
      <c r="I24" s="44">
        <f t="shared" si="2"/>
        <v>0.25007814942169426</v>
      </c>
      <c r="J24" s="44">
        <v>1941</v>
      </c>
      <c r="K24" s="44">
        <f t="shared" si="3"/>
        <v>0.6067521100343858</v>
      </c>
      <c r="L24" s="44">
        <v>276131</v>
      </c>
      <c r="M24" s="44">
        <f t="shared" si="4"/>
        <v>86.31791184745232</v>
      </c>
      <c r="N24" s="44">
        <v>0</v>
      </c>
      <c r="O24" s="44">
        <f t="shared" si="5"/>
        <v>0</v>
      </c>
      <c r="P24" s="44">
        <v>349351</v>
      </c>
      <c r="Q24" s="44">
        <f t="shared" si="6"/>
        <v>109.2063144732729</v>
      </c>
      <c r="R24" s="44">
        <v>5720510</v>
      </c>
      <c r="S24" s="44">
        <f t="shared" si="7"/>
        <v>1788.2181931853704</v>
      </c>
      <c r="T24" s="45">
        <f t="shared" si="8"/>
        <v>6467780</v>
      </c>
      <c r="U24" s="44">
        <f t="shared" si="9"/>
        <v>2021.8130665833073</v>
      </c>
    </row>
    <row r="25" spans="1:21" ht="12.75">
      <c r="A25" s="16">
        <v>22</v>
      </c>
      <c r="B25" s="62" t="s">
        <v>38</v>
      </c>
      <c r="C25" s="52">
        <v>3402</v>
      </c>
      <c r="D25" s="38">
        <v>25941</v>
      </c>
      <c r="E25" s="38">
        <f t="shared" si="0"/>
        <v>7.625220458553792</v>
      </c>
      <c r="F25" s="38">
        <v>0</v>
      </c>
      <c r="G25" s="38">
        <f t="shared" si="1"/>
        <v>0</v>
      </c>
      <c r="H25" s="38">
        <v>0</v>
      </c>
      <c r="I25" s="38">
        <f t="shared" si="2"/>
        <v>0</v>
      </c>
      <c r="J25" s="38">
        <v>11877</v>
      </c>
      <c r="K25" s="38">
        <f t="shared" si="3"/>
        <v>3.4911816578483243</v>
      </c>
      <c r="L25" s="38">
        <v>531743</v>
      </c>
      <c r="M25" s="38">
        <f t="shared" si="4"/>
        <v>156.30305702527926</v>
      </c>
      <c r="N25" s="38">
        <v>300</v>
      </c>
      <c r="O25" s="38">
        <f t="shared" si="5"/>
        <v>0.08818342151675485</v>
      </c>
      <c r="P25" s="38">
        <v>71523</v>
      </c>
      <c r="Q25" s="38">
        <f t="shared" si="6"/>
        <v>21.023809523809526</v>
      </c>
      <c r="R25" s="38">
        <v>1827568</v>
      </c>
      <c r="S25" s="38">
        <f t="shared" si="7"/>
        <v>537.203997648442</v>
      </c>
      <c r="T25" s="39">
        <f t="shared" si="8"/>
        <v>2468952</v>
      </c>
      <c r="U25" s="38">
        <f t="shared" si="9"/>
        <v>725.7354497354497</v>
      </c>
    </row>
    <row r="26" spans="1:21" ht="12.75">
      <c r="A26" s="16">
        <v>23</v>
      </c>
      <c r="B26" s="62" t="s">
        <v>39</v>
      </c>
      <c r="C26" s="52">
        <v>13720</v>
      </c>
      <c r="D26" s="38">
        <v>254503</v>
      </c>
      <c r="E26" s="38">
        <f t="shared" si="0"/>
        <v>18.54978134110787</v>
      </c>
      <c r="F26" s="38">
        <v>197782</v>
      </c>
      <c r="G26" s="38">
        <f t="shared" si="1"/>
        <v>14.415597667638483</v>
      </c>
      <c r="H26" s="38">
        <v>1768317</v>
      </c>
      <c r="I26" s="38">
        <f t="shared" si="2"/>
        <v>128.88607871720117</v>
      </c>
      <c r="J26" s="38">
        <v>326674</v>
      </c>
      <c r="K26" s="38">
        <f t="shared" si="3"/>
        <v>23.810058309037903</v>
      </c>
      <c r="L26" s="38">
        <v>3476612</v>
      </c>
      <c r="M26" s="38">
        <f t="shared" si="4"/>
        <v>253.39737609329447</v>
      </c>
      <c r="N26" s="38">
        <v>26582</v>
      </c>
      <c r="O26" s="38">
        <f t="shared" si="5"/>
        <v>1.9374635568513119</v>
      </c>
      <c r="P26" s="38">
        <v>835099</v>
      </c>
      <c r="Q26" s="38">
        <f t="shared" si="6"/>
        <v>60.86727405247814</v>
      </c>
      <c r="R26" s="38">
        <v>2975978</v>
      </c>
      <c r="S26" s="38">
        <f t="shared" si="7"/>
        <v>216.90801749271137</v>
      </c>
      <c r="T26" s="39">
        <f t="shared" si="8"/>
        <v>9861547</v>
      </c>
      <c r="U26" s="38">
        <f t="shared" si="9"/>
        <v>718.7716472303207</v>
      </c>
    </row>
    <row r="27" spans="1:21" ht="12.75">
      <c r="A27" s="16">
        <v>24</v>
      </c>
      <c r="B27" s="62" t="s">
        <v>40</v>
      </c>
      <c r="C27" s="52">
        <v>4149</v>
      </c>
      <c r="D27" s="38">
        <v>76320</v>
      </c>
      <c r="E27" s="38">
        <f t="shared" si="0"/>
        <v>18.39479392624729</v>
      </c>
      <c r="F27" s="38">
        <v>81483</v>
      </c>
      <c r="G27" s="38">
        <f t="shared" si="1"/>
        <v>19.639190166305134</v>
      </c>
      <c r="H27" s="38">
        <v>0</v>
      </c>
      <c r="I27" s="38">
        <f t="shared" si="2"/>
        <v>0</v>
      </c>
      <c r="J27" s="38"/>
      <c r="K27" s="38">
        <f t="shared" si="3"/>
        <v>0</v>
      </c>
      <c r="L27" s="38">
        <v>473841</v>
      </c>
      <c r="M27" s="38">
        <f t="shared" si="4"/>
        <v>114.2060737527115</v>
      </c>
      <c r="N27" s="38">
        <v>284255</v>
      </c>
      <c r="O27" s="38">
        <f t="shared" si="5"/>
        <v>68.5116895637503</v>
      </c>
      <c r="P27" s="38">
        <v>320471</v>
      </c>
      <c r="Q27" s="38">
        <f t="shared" si="6"/>
        <v>77.2405398891299</v>
      </c>
      <c r="R27" s="38">
        <v>13272110</v>
      </c>
      <c r="S27" s="38">
        <f t="shared" si="7"/>
        <v>3198.8696071342492</v>
      </c>
      <c r="T27" s="39">
        <f t="shared" si="8"/>
        <v>14508480</v>
      </c>
      <c r="U27" s="38">
        <f t="shared" si="9"/>
        <v>3496.8618944323935</v>
      </c>
    </row>
    <row r="28" spans="1:21" ht="12.75">
      <c r="A28" s="17">
        <v>25</v>
      </c>
      <c r="B28" s="64" t="s">
        <v>41</v>
      </c>
      <c r="C28" s="51">
        <v>2277</v>
      </c>
      <c r="D28" s="35">
        <v>51166</v>
      </c>
      <c r="E28" s="35">
        <f t="shared" si="0"/>
        <v>22.470794905577513</v>
      </c>
      <c r="F28" s="35">
        <v>0</v>
      </c>
      <c r="G28" s="35">
        <f t="shared" si="1"/>
        <v>0</v>
      </c>
      <c r="H28" s="35">
        <v>0</v>
      </c>
      <c r="I28" s="35">
        <f t="shared" si="2"/>
        <v>0</v>
      </c>
      <c r="J28" s="35">
        <v>0</v>
      </c>
      <c r="K28" s="35">
        <f t="shared" si="3"/>
        <v>0</v>
      </c>
      <c r="L28" s="35">
        <v>351102</v>
      </c>
      <c r="M28" s="35">
        <f t="shared" si="4"/>
        <v>154.19499341238472</v>
      </c>
      <c r="N28" s="35">
        <v>4800</v>
      </c>
      <c r="O28" s="35">
        <f t="shared" si="5"/>
        <v>2.1080368906455864</v>
      </c>
      <c r="P28" s="35">
        <v>4134</v>
      </c>
      <c r="Q28" s="35">
        <f t="shared" si="6"/>
        <v>1.8155467720685112</v>
      </c>
      <c r="R28" s="35">
        <v>565201</v>
      </c>
      <c r="S28" s="35">
        <f t="shared" si="7"/>
        <v>248.22178304787</v>
      </c>
      <c r="T28" s="36">
        <f t="shared" si="8"/>
        <v>976403</v>
      </c>
      <c r="U28" s="35">
        <f t="shared" si="9"/>
        <v>428.81115502854635</v>
      </c>
    </row>
    <row r="29" spans="1:21" ht="12.75">
      <c r="A29" s="43">
        <v>26</v>
      </c>
      <c r="B29" s="63" t="s">
        <v>148</v>
      </c>
      <c r="C29" s="52">
        <v>44751</v>
      </c>
      <c r="D29" s="44">
        <v>533306</v>
      </c>
      <c r="E29" s="44">
        <f t="shared" si="0"/>
        <v>11.917186208129428</v>
      </c>
      <c r="F29" s="44">
        <v>390121</v>
      </c>
      <c r="G29" s="44">
        <f t="shared" si="1"/>
        <v>8.717592902951889</v>
      </c>
      <c r="H29" s="44">
        <v>0</v>
      </c>
      <c r="I29" s="44">
        <f t="shared" si="2"/>
        <v>0</v>
      </c>
      <c r="J29" s="44">
        <v>0</v>
      </c>
      <c r="K29" s="44">
        <f t="shared" si="3"/>
        <v>0</v>
      </c>
      <c r="L29" s="44">
        <v>9424633</v>
      </c>
      <c r="M29" s="44">
        <f t="shared" si="4"/>
        <v>210.6016178409421</v>
      </c>
      <c r="N29" s="44">
        <v>416282</v>
      </c>
      <c r="O29" s="44">
        <f t="shared" si="5"/>
        <v>9.302183191437063</v>
      </c>
      <c r="P29" s="44">
        <v>2519551</v>
      </c>
      <c r="Q29" s="44">
        <f t="shared" si="6"/>
        <v>56.30155750709481</v>
      </c>
      <c r="R29" s="44">
        <v>29013474</v>
      </c>
      <c r="S29" s="44">
        <f t="shared" si="7"/>
        <v>648.3312998592211</v>
      </c>
      <c r="T29" s="45">
        <f t="shared" si="8"/>
        <v>42297367</v>
      </c>
      <c r="U29" s="44">
        <f t="shared" si="9"/>
        <v>945.1714375097763</v>
      </c>
    </row>
    <row r="30" spans="1:21" ht="12.75">
      <c r="A30" s="16">
        <v>27</v>
      </c>
      <c r="B30" s="62" t="s">
        <v>149</v>
      </c>
      <c r="C30" s="52">
        <v>5861</v>
      </c>
      <c r="D30" s="38">
        <v>62752</v>
      </c>
      <c r="E30" s="38">
        <f t="shared" si="0"/>
        <v>10.7067053403856</v>
      </c>
      <c r="F30" s="38">
        <v>86324</v>
      </c>
      <c r="G30" s="38">
        <f t="shared" si="1"/>
        <v>14.728544616959564</v>
      </c>
      <c r="H30" s="38">
        <v>0</v>
      </c>
      <c r="I30" s="38">
        <f t="shared" si="2"/>
        <v>0</v>
      </c>
      <c r="J30" s="38">
        <v>89819</v>
      </c>
      <c r="K30" s="38">
        <f t="shared" si="3"/>
        <v>15.324859239037707</v>
      </c>
      <c r="L30" s="38">
        <v>1198355</v>
      </c>
      <c r="M30" s="38">
        <f t="shared" si="4"/>
        <v>204.46254905306262</v>
      </c>
      <c r="N30" s="38">
        <v>0</v>
      </c>
      <c r="O30" s="38">
        <f t="shared" si="5"/>
        <v>0</v>
      </c>
      <c r="P30" s="38">
        <v>68450</v>
      </c>
      <c r="Q30" s="38">
        <f t="shared" si="6"/>
        <v>11.678894386623442</v>
      </c>
      <c r="R30" s="38">
        <v>0</v>
      </c>
      <c r="S30" s="38">
        <f t="shared" si="7"/>
        <v>0</v>
      </c>
      <c r="T30" s="39">
        <f t="shared" si="8"/>
        <v>1505700</v>
      </c>
      <c r="U30" s="38">
        <f t="shared" si="9"/>
        <v>256.9015526360689</v>
      </c>
    </row>
    <row r="31" spans="1:21" ht="12.75">
      <c r="A31" s="16">
        <v>28</v>
      </c>
      <c r="B31" s="62" t="s">
        <v>42</v>
      </c>
      <c r="C31" s="52">
        <v>29905</v>
      </c>
      <c r="D31" s="38">
        <v>401768</v>
      </c>
      <c r="E31" s="38">
        <f t="shared" si="0"/>
        <v>13.434810232402608</v>
      </c>
      <c r="F31" s="38">
        <v>330949</v>
      </c>
      <c r="G31" s="38">
        <f t="shared" si="1"/>
        <v>11.066677813074737</v>
      </c>
      <c r="H31" s="38">
        <v>54009</v>
      </c>
      <c r="I31" s="38">
        <f t="shared" si="2"/>
        <v>1.8060190603577997</v>
      </c>
      <c r="J31" s="38">
        <v>37875</v>
      </c>
      <c r="K31" s="38">
        <f t="shared" si="3"/>
        <v>1.2665106169536866</v>
      </c>
      <c r="L31" s="38">
        <v>1253985</v>
      </c>
      <c r="M31" s="38">
        <f t="shared" si="4"/>
        <v>41.932285570974756</v>
      </c>
      <c r="N31" s="38">
        <v>665336</v>
      </c>
      <c r="O31" s="38">
        <f t="shared" si="5"/>
        <v>22.248319678983446</v>
      </c>
      <c r="P31" s="38">
        <v>1609371</v>
      </c>
      <c r="Q31" s="38">
        <f t="shared" si="6"/>
        <v>53.81611770606922</v>
      </c>
      <c r="R31" s="38">
        <v>6658968</v>
      </c>
      <c r="S31" s="38">
        <f t="shared" si="7"/>
        <v>222.67072395920414</v>
      </c>
      <c r="T31" s="39">
        <f t="shared" si="8"/>
        <v>11012261</v>
      </c>
      <c r="U31" s="38">
        <f t="shared" si="9"/>
        <v>368.2414646380204</v>
      </c>
    </row>
    <row r="32" spans="1:21" ht="12.75">
      <c r="A32" s="16">
        <v>29</v>
      </c>
      <c r="B32" s="62" t="s">
        <v>43</v>
      </c>
      <c r="C32" s="52">
        <v>14502</v>
      </c>
      <c r="D32" s="38">
        <v>91373</v>
      </c>
      <c r="E32" s="38">
        <f t="shared" si="0"/>
        <v>6.3007171424631085</v>
      </c>
      <c r="F32" s="38">
        <v>226109</v>
      </c>
      <c r="G32" s="38">
        <f t="shared" si="1"/>
        <v>15.591573576058474</v>
      </c>
      <c r="H32" s="38">
        <v>0</v>
      </c>
      <c r="I32" s="38">
        <f t="shared" si="2"/>
        <v>0</v>
      </c>
      <c r="J32" s="38">
        <v>319241</v>
      </c>
      <c r="K32" s="38">
        <f t="shared" si="3"/>
        <v>22.01358433319542</v>
      </c>
      <c r="L32" s="38">
        <v>1938898</v>
      </c>
      <c r="M32" s="38">
        <f t="shared" si="4"/>
        <v>133.69866225348227</v>
      </c>
      <c r="N32" s="38">
        <v>83893</v>
      </c>
      <c r="O32" s="38">
        <f t="shared" si="5"/>
        <v>5.784926217073507</v>
      </c>
      <c r="P32" s="38">
        <v>1678805</v>
      </c>
      <c r="Q32" s="38">
        <f t="shared" si="6"/>
        <v>115.76368776720453</v>
      </c>
      <c r="R32" s="38">
        <v>13392382</v>
      </c>
      <c r="S32" s="38">
        <f t="shared" si="7"/>
        <v>923.4851744586954</v>
      </c>
      <c r="T32" s="39">
        <f t="shared" si="8"/>
        <v>17730701</v>
      </c>
      <c r="U32" s="38">
        <f t="shared" si="9"/>
        <v>1222.6383257481727</v>
      </c>
    </row>
    <row r="33" spans="1:21" ht="12.75">
      <c r="A33" s="17">
        <v>30</v>
      </c>
      <c r="B33" s="64" t="s">
        <v>44</v>
      </c>
      <c r="C33" s="51">
        <v>2600</v>
      </c>
      <c r="D33" s="35">
        <v>75765</v>
      </c>
      <c r="E33" s="35">
        <f t="shared" si="0"/>
        <v>29.140384615384615</v>
      </c>
      <c r="F33" s="35">
        <v>5304</v>
      </c>
      <c r="G33" s="35">
        <f t="shared" si="1"/>
        <v>2.04</v>
      </c>
      <c r="H33" s="35">
        <v>0</v>
      </c>
      <c r="I33" s="35">
        <f t="shared" si="2"/>
        <v>0</v>
      </c>
      <c r="J33" s="35">
        <v>0</v>
      </c>
      <c r="K33" s="35">
        <f t="shared" si="3"/>
        <v>0</v>
      </c>
      <c r="L33" s="35">
        <v>543130</v>
      </c>
      <c r="M33" s="35">
        <f t="shared" si="4"/>
        <v>208.89615384615385</v>
      </c>
      <c r="N33" s="35">
        <v>5141</v>
      </c>
      <c r="O33" s="35">
        <f t="shared" si="5"/>
        <v>1.9773076923076922</v>
      </c>
      <c r="P33" s="35">
        <v>280780</v>
      </c>
      <c r="Q33" s="35">
        <f t="shared" si="6"/>
        <v>107.99230769230769</v>
      </c>
      <c r="R33" s="35">
        <v>6100673</v>
      </c>
      <c r="S33" s="35">
        <f t="shared" si="7"/>
        <v>2346.4126923076924</v>
      </c>
      <c r="T33" s="36">
        <f t="shared" si="8"/>
        <v>7010793</v>
      </c>
      <c r="U33" s="35">
        <f t="shared" si="9"/>
        <v>2696.458846153846</v>
      </c>
    </row>
    <row r="34" spans="1:21" ht="12.75">
      <c r="A34" s="43">
        <v>31</v>
      </c>
      <c r="B34" s="63" t="s">
        <v>45</v>
      </c>
      <c r="C34" s="52">
        <v>6584</v>
      </c>
      <c r="D34" s="44">
        <v>66077</v>
      </c>
      <c r="E34" s="44">
        <f t="shared" si="0"/>
        <v>10.035996354799513</v>
      </c>
      <c r="F34" s="44">
        <v>21299</v>
      </c>
      <c r="G34" s="44">
        <f t="shared" si="1"/>
        <v>3.2349635479951395</v>
      </c>
      <c r="H34" s="44">
        <v>0</v>
      </c>
      <c r="I34" s="44">
        <f t="shared" si="2"/>
        <v>0</v>
      </c>
      <c r="J34" s="44">
        <v>81870</v>
      </c>
      <c r="K34" s="44">
        <f t="shared" si="3"/>
        <v>12.434690157958688</v>
      </c>
      <c r="L34" s="44">
        <v>1001438</v>
      </c>
      <c r="M34" s="44">
        <f t="shared" si="4"/>
        <v>152.10176184690158</v>
      </c>
      <c r="N34" s="44">
        <v>19648</v>
      </c>
      <c r="O34" s="44">
        <f t="shared" si="5"/>
        <v>2.9842041312272176</v>
      </c>
      <c r="P34" s="44">
        <v>15688</v>
      </c>
      <c r="Q34" s="44">
        <f t="shared" si="6"/>
        <v>2.382746051032807</v>
      </c>
      <c r="R34" s="44">
        <v>4736454</v>
      </c>
      <c r="S34" s="44">
        <f t="shared" si="7"/>
        <v>719.388517618469</v>
      </c>
      <c r="T34" s="45">
        <f t="shared" si="8"/>
        <v>5942474</v>
      </c>
      <c r="U34" s="44">
        <f t="shared" si="9"/>
        <v>902.562879708384</v>
      </c>
    </row>
    <row r="35" spans="1:21" ht="12.75">
      <c r="A35" s="16">
        <v>32</v>
      </c>
      <c r="B35" s="62" t="s">
        <v>46</v>
      </c>
      <c r="C35" s="52">
        <v>24301</v>
      </c>
      <c r="D35" s="38">
        <v>263985</v>
      </c>
      <c r="E35" s="38">
        <f t="shared" si="0"/>
        <v>10.863133204394881</v>
      </c>
      <c r="F35" s="38">
        <v>358760</v>
      </c>
      <c r="G35" s="38">
        <f t="shared" si="1"/>
        <v>14.76317847002181</v>
      </c>
      <c r="H35" s="38">
        <v>107152</v>
      </c>
      <c r="I35" s="38">
        <f t="shared" si="2"/>
        <v>4.409365869717296</v>
      </c>
      <c r="J35" s="38">
        <v>661235</v>
      </c>
      <c r="K35" s="38">
        <f t="shared" si="3"/>
        <v>27.21019711122999</v>
      </c>
      <c r="L35" s="38">
        <v>3606749</v>
      </c>
      <c r="M35" s="38">
        <f t="shared" si="4"/>
        <v>148.41977696391095</v>
      </c>
      <c r="N35" s="38">
        <v>392521</v>
      </c>
      <c r="O35" s="38">
        <f t="shared" si="5"/>
        <v>16.152462861610633</v>
      </c>
      <c r="P35" s="38">
        <v>103938</v>
      </c>
      <c r="Q35" s="38">
        <f t="shared" si="6"/>
        <v>4.27710793794494</v>
      </c>
      <c r="R35" s="38">
        <v>4450263</v>
      </c>
      <c r="S35" s="38">
        <f t="shared" si="7"/>
        <v>183.13085881239456</v>
      </c>
      <c r="T35" s="39">
        <f t="shared" si="8"/>
        <v>9944603</v>
      </c>
      <c r="U35" s="38">
        <f t="shared" si="9"/>
        <v>409.22608123122507</v>
      </c>
    </row>
    <row r="36" spans="1:21" ht="12.75">
      <c r="A36" s="16">
        <v>33</v>
      </c>
      <c r="B36" s="62" t="s">
        <v>47</v>
      </c>
      <c r="C36" s="52">
        <v>1951</v>
      </c>
      <c r="D36" s="38">
        <v>37661</v>
      </c>
      <c r="E36" s="38">
        <f t="shared" si="0"/>
        <v>19.30343413634034</v>
      </c>
      <c r="F36" s="38">
        <v>70177</v>
      </c>
      <c r="G36" s="38">
        <f t="shared" si="1"/>
        <v>35.96975909789851</v>
      </c>
      <c r="H36" s="38">
        <v>0</v>
      </c>
      <c r="I36" s="38">
        <f t="shared" si="2"/>
        <v>0</v>
      </c>
      <c r="J36" s="38">
        <v>0</v>
      </c>
      <c r="K36" s="38">
        <f t="shared" si="3"/>
        <v>0</v>
      </c>
      <c r="L36" s="38">
        <v>71672</v>
      </c>
      <c r="M36" s="38">
        <f t="shared" si="4"/>
        <v>36.736032803690414</v>
      </c>
      <c r="N36" s="38">
        <v>23284</v>
      </c>
      <c r="O36" s="38">
        <f t="shared" si="5"/>
        <v>11.934392619169657</v>
      </c>
      <c r="P36" s="38">
        <v>69968</v>
      </c>
      <c r="Q36" s="38">
        <f t="shared" si="6"/>
        <v>35.86263454638647</v>
      </c>
      <c r="R36" s="38">
        <v>4622072</v>
      </c>
      <c r="S36" s="38">
        <f t="shared" si="7"/>
        <v>2369.0784213223988</v>
      </c>
      <c r="T36" s="39">
        <f t="shared" si="8"/>
        <v>4894834</v>
      </c>
      <c r="U36" s="38">
        <f t="shared" si="9"/>
        <v>2508.8846745258843</v>
      </c>
    </row>
    <row r="37" spans="1:21" ht="12.75">
      <c r="A37" s="16">
        <v>34</v>
      </c>
      <c r="B37" s="62" t="s">
        <v>48</v>
      </c>
      <c r="C37" s="52">
        <v>4692</v>
      </c>
      <c r="D37" s="38">
        <v>53283</v>
      </c>
      <c r="E37" s="38">
        <f t="shared" si="0"/>
        <v>11.35613810741688</v>
      </c>
      <c r="F37" s="38">
        <v>106292</v>
      </c>
      <c r="G37" s="38">
        <f t="shared" si="1"/>
        <v>22.6538789428815</v>
      </c>
      <c r="H37" s="38">
        <v>308700</v>
      </c>
      <c r="I37" s="38">
        <f t="shared" si="2"/>
        <v>65.79283887468031</v>
      </c>
      <c r="J37" s="38">
        <v>7479</v>
      </c>
      <c r="K37" s="38">
        <f t="shared" si="3"/>
        <v>1.593989769820972</v>
      </c>
      <c r="L37" s="38">
        <v>858122</v>
      </c>
      <c r="M37" s="38">
        <f t="shared" si="4"/>
        <v>182.89045183290708</v>
      </c>
      <c r="N37" s="38">
        <v>218</v>
      </c>
      <c r="O37" s="38">
        <f t="shared" si="5"/>
        <v>0.046462063086104004</v>
      </c>
      <c r="P37" s="38">
        <v>70664</v>
      </c>
      <c r="Q37" s="38">
        <f t="shared" si="6"/>
        <v>15.060528559249788</v>
      </c>
      <c r="R37" s="38">
        <v>582871</v>
      </c>
      <c r="S37" s="38">
        <f t="shared" si="7"/>
        <v>124.2265558397272</v>
      </c>
      <c r="T37" s="39">
        <f t="shared" si="8"/>
        <v>1987629</v>
      </c>
      <c r="U37" s="38">
        <f t="shared" si="9"/>
        <v>423.6208439897698</v>
      </c>
    </row>
    <row r="38" spans="1:21" ht="12.75">
      <c r="A38" s="17">
        <v>35</v>
      </c>
      <c r="B38" s="64" t="s">
        <v>49</v>
      </c>
      <c r="C38" s="51">
        <v>6792</v>
      </c>
      <c r="D38" s="35">
        <v>86293</v>
      </c>
      <c r="E38" s="35">
        <f t="shared" si="0"/>
        <v>12.705094228504123</v>
      </c>
      <c r="F38" s="35">
        <v>67816</v>
      </c>
      <c r="G38" s="35">
        <f t="shared" si="1"/>
        <v>9.984687868080094</v>
      </c>
      <c r="H38" s="35">
        <v>0</v>
      </c>
      <c r="I38" s="35">
        <f t="shared" si="2"/>
        <v>0</v>
      </c>
      <c r="J38" s="35">
        <v>72299</v>
      </c>
      <c r="K38" s="35">
        <f t="shared" si="3"/>
        <v>10.644729093050648</v>
      </c>
      <c r="L38" s="35">
        <v>1070635</v>
      </c>
      <c r="M38" s="35">
        <f t="shared" si="4"/>
        <v>157.6317726737338</v>
      </c>
      <c r="N38" s="35">
        <v>23958</v>
      </c>
      <c r="O38" s="35">
        <f t="shared" si="5"/>
        <v>3.527385159010601</v>
      </c>
      <c r="P38" s="35">
        <v>2047284</v>
      </c>
      <c r="Q38" s="35">
        <f t="shared" si="6"/>
        <v>301.4257950530035</v>
      </c>
      <c r="R38" s="35">
        <v>0</v>
      </c>
      <c r="S38" s="35">
        <f t="shared" si="7"/>
        <v>0</v>
      </c>
      <c r="T38" s="36">
        <f t="shared" si="8"/>
        <v>3368285</v>
      </c>
      <c r="U38" s="35">
        <f t="shared" si="9"/>
        <v>495.9194640753828</v>
      </c>
    </row>
    <row r="39" spans="1:21" ht="12.75">
      <c r="A39" s="43">
        <v>36</v>
      </c>
      <c r="B39" s="63" t="s">
        <v>150</v>
      </c>
      <c r="C39" s="52">
        <v>10287</v>
      </c>
      <c r="D39" s="44">
        <v>1665</v>
      </c>
      <c r="E39" s="44">
        <f t="shared" si="0"/>
        <v>0.16185476815398075</v>
      </c>
      <c r="F39" s="44">
        <v>202983</v>
      </c>
      <c r="G39" s="44">
        <f t="shared" si="1"/>
        <v>19.73199183435404</v>
      </c>
      <c r="H39" s="44">
        <v>2812702</v>
      </c>
      <c r="I39" s="44">
        <f t="shared" si="2"/>
        <v>273.42296101876155</v>
      </c>
      <c r="J39" s="44">
        <v>234935</v>
      </c>
      <c r="K39" s="44">
        <f t="shared" si="3"/>
        <v>22.838048021775055</v>
      </c>
      <c r="L39" s="44">
        <v>2221753</v>
      </c>
      <c r="M39" s="44">
        <f t="shared" si="4"/>
        <v>215.97676679303976</v>
      </c>
      <c r="N39" s="44">
        <v>1288025</v>
      </c>
      <c r="O39" s="44">
        <f t="shared" si="5"/>
        <v>125.2090016525712</v>
      </c>
      <c r="P39" s="44">
        <v>374455</v>
      </c>
      <c r="Q39" s="44">
        <f t="shared" si="6"/>
        <v>36.4007971225819</v>
      </c>
      <c r="R39" s="44">
        <v>14866838</v>
      </c>
      <c r="S39" s="44">
        <f t="shared" si="7"/>
        <v>1445.2063769806553</v>
      </c>
      <c r="T39" s="45">
        <f t="shared" si="8"/>
        <v>22003356</v>
      </c>
      <c r="U39" s="44">
        <f t="shared" si="9"/>
        <v>2138.9477981918926</v>
      </c>
    </row>
    <row r="40" spans="1:21" ht="12.75">
      <c r="A40" s="16">
        <v>37</v>
      </c>
      <c r="B40" s="62" t="s">
        <v>50</v>
      </c>
      <c r="C40" s="52">
        <v>19359</v>
      </c>
      <c r="D40" s="38">
        <v>342430</v>
      </c>
      <c r="E40" s="38">
        <f t="shared" si="0"/>
        <v>17.688413657730255</v>
      </c>
      <c r="F40" s="38">
        <v>152442</v>
      </c>
      <c r="G40" s="38">
        <f t="shared" si="1"/>
        <v>7.874476987447698</v>
      </c>
      <c r="H40" s="38">
        <v>85800</v>
      </c>
      <c r="I40" s="38">
        <f t="shared" si="2"/>
        <v>4.432047109871378</v>
      </c>
      <c r="J40" s="38">
        <v>0</v>
      </c>
      <c r="K40" s="38">
        <f t="shared" si="3"/>
        <v>0</v>
      </c>
      <c r="L40" s="38">
        <v>3220448</v>
      </c>
      <c r="M40" s="38">
        <f t="shared" si="4"/>
        <v>166.3540472131825</v>
      </c>
      <c r="N40" s="38">
        <v>29629</v>
      </c>
      <c r="O40" s="38">
        <f t="shared" si="5"/>
        <v>1.5305026086058164</v>
      </c>
      <c r="P40" s="38">
        <v>86135</v>
      </c>
      <c r="Q40" s="38">
        <f t="shared" si="6"/>
        <v>4.44935172271295</v>
      </c>
      <c r="R40" s="38">
        <v>24080498</v>
      </c>
      <c r="S40" s="38">
        <f t="shared" si="7"/>
        <v>1243.891626633607</v>
      </c>
      <c r="T40" s="39">
        <f t="shared" si="8"/>
        <v>27997382</v>
      </c>
      <c r="U40" s="38">
        <f t="shared" si="9"/>
        <v>1446.2204659331578</v>
      </c>
    </row>
    <row r="41" spans="1:21" ht="12.75">
      <c r="A41" s="16">
        <v>38</v>
      </c>
      <c r="B41" s="62" t="s">
        <v>151</v>
      </c>
      <c r="C41" s="52">
        <v>3831</v>
      </c>
      <c r="D41" s="38">
        <v>60774</v>
      </c>
      <c r="E41" s="38">
        <f t="shared" si="0"/>
        <v>15.863743148003133</v>
      </c>
      <c r="F41" s="38">
        <v>0</v>
      </c>
      <c r="G41" s="38">
        <f t="shared" si="1"/>
        <v>0</v>
      </c>
      <c r="H41" s="38">
        <v>0</v>
      </c>
      <c r="I41" s="38">
        <f t="shared" si="2"/>
        <v>0</v>
      </c>
      <c r="J41" s="38">
        <v>57688</v>
      </c>
      <c r="K41" s="38">
        <f t="shared" si="3"/>
        <v>15.058209344818586</v>
      </c>
      <c r="L41" s="38">
        <v>2195904</v>
      </c>
      <c r="M41" s="38">
        <f t="shared" si="4"/>
        <v>573.193422083007</v>
      </c>
      <c r="N41" s="38">
        <v>108458</v>
      </c>
      <c r="O41" s="38">
        <f t="shared" si="5"/>
        <v>28.310623858000522</v>
      </c>
      <c r="P41" s="38">
        <v>45610</v>
      </c>
      <c r="Q41" s="38">
        <f t="shared" si="6"/>
        <v>11.905507700339337</v>
      </c>
      <c r="R41" s="38">
        <v>0</v>
      </c>
      <c r="S41" s="38">
        <f t="shared" si="7"/>
        <v>0</v>
      </c>
      <c r="T41" s="39">
        <f t="shared" si="8"/>
        <v>2468434</v>
      </c>
      <c r="U41" s="38">
        <f t="shared" si="9"/>
        <v>644.3315061341686</v>
      </c>
    </row>
    <row r="42" spans="1:21" ht="12.75">
      <c r="A42" s="16">
        <v>39</v>
      </c>
      <c r="B42" s="62" t="s">
        <v>51</v>
      </c>
      <c r="C42" s="52">
        <v>2675</v>
      </c>
      <c r="D42" s="38">
        <v>25735</v>
      </c>
      <c r="E42" s="38">
        <f t="shared" si="0"/>
        <v>9.620560747663552</v>
      </c>
      <c r="F42" s="38">
        <v>37073</v>
      </c>
      <c r="G42" s="38">
        <f t="shared" si="1"/>
        <v>13.859065420560748</v>
      </c>
      <c r="H42" s="38">
        <v>0</v>
      </c>
      <c r="I42" s="38">
        <f t="shared" si="2"/>
        <v>0</v>
      </c>
      <c r="J42" s="38">
        <v>14424</v>
      </c>
      <c r="K42" s="38">
        <f t="shared" si="3"/>
        <v>5.39214953271028</v>
      </c>
      <c r="L42" s="38">
        <v>471985</v>
      </c>
      <c r="M42" s="38">
        <f t="shared" si="4"/>
        <v>176.4429906542056</v>
      </c>
      <c r="N42" s="38">
        <v>78449</v>
      </c>
      <c r="O42" s="38">
        <f t="shared" si="5"/>
        <v>29.326728971962616</v>
      </c>
      <c r="P42" s="38">
        <v>69084</v>
      </c>
      <c r="Q42" s="38">
        <f t="shared" si="6"/>
        <v>25.825794392523363</v>
      </c>
      <c r="R42" s="38">
        <v>391944</v>
      </c>
      <c r="S42" s="38">
        <f t="shared" si="7"/>
        <v>146.5211214953271</v>
      </c>
      <c r="T42" s="39">
        <f t="shared" si="8"/>
        <v>1088694</v>
      </c>
      <c r="U42" s="38">
        <f t="shared" si="9"/>
        <v>406.98841121495326</v>
      </c>
    </row>
    <row r="43" spans="1:21" ht="12.75">
      <c r="A43" s="17">
        <v>40</v>
      </c>
      <c r="B43" s="64" t="s">
        <v>52</v>
      </c>
      <c r="C43" s="51">
        <v>23831</v>
      </c>
      <c r="D43" s="35">
        <v>0</v>
      </c>
      <c r="E43" s="35">
        <f t="shared" si="0"/>
        <v>0</v>
      </c>
      <c r="F43" s="35">
        <v>174735</v>
      </c>
      <c r="G43" s="35">
        <f t="shared" si="1"/>
        <v>7.3322563048130585</v>
      </c>
      <c r="H43" s="35">
        <v>380</v>
      </c>
      <c r="I43" s="35">
        <f t="shared" si="2"/>
        <v>0.015945617053417818</v>
      </c>
      <c r="J43" s="35">
        <v>57167</v>
      </c>
      <c r="K43" s="35">
        <f t="shared" si="3"/>
        <v>2.3988502370861484</v>
      </c>
      <c r="L43" s="35">
        <v>3668543</v>
      </c>
      <c r="M43" s="35">
        <f t="shared" si="4"/>
        <v>153.93995216314883</v>
      </c>
      <c r="N43" s="35">
        <v>44891</v>
      </c>
      <c r="O43" s="35">
        <f t="shared" si="5"/>
        <v>1.8837228819604717</v>
      </c>
      <c r="P43" s="35">
        <v>5135</v>
      </c>
      <c r="Q43" s="35">
        <f t="shared" si="6"/>
        <v>0.2154756409718434</v>
      </c>
      <c r="R43" s="35">
        <v>1443376</v>
      </c>
      <c r="S43" s="35">
        <f t="shared" si="7"/>
        <v>60.56716042129999</v>
      </c>
      <c r="T43" s="36">
        <f t="shared" si="8"/>
        <v>5394227</v>
      </c>
      <c r="U43" s="35">
        <f t="shared" si="9"/>
        <v>226.35336326633376</v>
      </c>
    </row>
    <row r="44" spans="1:21" ht="12.75">
      <c r="A44" s="43">
        <v>41</v>
      </c>
      <c r="B44" s="63" t="s">
        <v>53</v>
      </c>
      <c r="C44" s="52">
        <v>1520</v>
      </c>
      <c r="D44" s="44">
        <v>11815</v>
      </c>
      <c r="E44" s="44">
        <f t="shared" si="0"/>
        <v>7.7730263157894735</v>
      </c>
      <c r="F44" s="44">
        <v>45262</v>
      </c>
      <c r="G44" s="44">
        <f t="shared" si="1"/>
        <v>29.777631578947368</v>
      </c>
      <c r="H44" s="44">
        <v>0</v>
      </c>
      <c r="I44" s="44">
        <f t="shared" si="2"/>
        <v>0</v>
      </c>
      <c r="J44" s="44">
        <v>61964</v>
      </c>
      <c r="K44" s="44">
        <f t="shared" si="3"/>
        <v>40.76578947368421</v>
      </c>
      <c r="L44" s="44">
        <v>182968</v>
      </c>
      <c r="M44" s="44">
        <f t="shared" si="4"/>
        <v>120.37368421052632</v>
      </c>
      <c r="N44" s="44">
        <v>0</v>
      </c>
      <c r="O44" s="44">
        <f t="shared" si="5"/>
        <v>0</v>
      </c>
      <c r="P44" s="44">
        <v>9705</v>
      </c>
      <c r="Q44" s="44">
        <f t="shared" si="6"/>
        <v>6.384868421052632</v>
      </c>
      <c r="R44" s="44">
        <v>0</v>
      </c>
      <c r="S44" s="44">
        <f t="shared" si="7"/>
        <v>0</v>
      </c>
      <c r="T44" s="45">
        <f t="shared" si="8"/>
        <v>311714</v>
      </c>
      <c r="U44" s="44">
        <f t="shared" si="9"/>
        <v>205.075</v>
      </c>
    </row>
    <row r="45" spans="1:21" ht="12.75">
      <c r="A45" s="16">
        <v>42</v>
      </c>
      <c r="B45" s="62" t="s">
        <v>54</v>
      </c>
      <c r="C45" s="52">
        <v>3387</v>
      </c>
      <c r="D45" s="38">
        <v>47148</v>
      </c>
      <c r="E45" s="38">
        <f t="shared" si="0"/>
        <v>13.920283436669619</v>
      </c>
      <c r="F45" s="38">
        <v>66399</v>
      </c>
      <c r="G45" s="38">
        <f t="shared" si="1"/>
        <v>19.604074402125775</v>
      </c>
      <c r="H45" s="38">
        <v>0</v>
      </c>
      <c r="I45" s="38">
        <f t="shared" si="2"/>
        <v>0</v>
      </c>
      <c r="J45" s="38">
        <v>5618</v>
      </c>
      <c r="K45" s="38">
        <f t="shared" si="3"/>
        <v>1.6586950103336286</v>
      </c>
      <c r="L45" s="38">
        <v>236852</v>
      </c>
      <c r="M45" s="38">
        <f t="shared" si="4"/>
        <v>69.92973132565692</v>
      </c>
      <c r="N45" s="38">
        <v>0</v>
      </c>
      <c r="O45" s="38">
        <f t="shared" si="5"/>
        <v>0</v>
      </c>
      <c r="P45" s="38">
        <v>48026</v>
      </c>
      <c r="Q45" s="38">
        <f t="shared" si="6"/>
        <v>14.179509890758784</v>
      </c>
      <c r="R45" s="38">
        <v>0</v>
      </c>
      <c r="S45" s="38">
        <f t="shared" si="7"/>
        <v>0</v>
      </c>
      <c r="T45" s="39">
        <f t="shared" si="8"/>
        <v>404043</v>
      </c>
      <c r="U45" s="38">
        <f t="shared" si="9"/>
        <v>119.29229406554472</v>
      </c>
    </row>
    <row r="46" spans="1:21" ht="12.75">
      <c r="A46" s="16">
        <v>43</v>
      </c>
      <c r="B46" s="62" t="s">
        <v>55</v>
      </c>
      <c r="C46" s="52">
        <v>4308</v>
      </c>
      <c r="D46" s="38">
        <v>50217</v>
      </c>
      <c r="E46" s="38">
        <f t="shared" si="0"/>
        <v>11.656685236768801</v>
      </c>
      <c r="F46" s="38">
        <v>21186</v>
      </c>
      <c r="G46" s="38">
        <f t="shared" si="1"/>
        <v>4.917827298050139</v>
      </c>
      <c r="H46" s="38">
        <v>11956</v>
      </c>
      <c r="I46" s="38">
        <f t="shared" si="2"/>
        <v>2.775301764159703</v>
      </c>
      <c r="J46" s="38">
        <v>4951</v>
      </c>
      <c r="K46" s="38">
        <f t="shared" si="3"/>
        <v>1.1492571959145774</v>
      </c>
      <c r="L46" s="38">
        <v>561050</v>
      </c>
      <c r="M46" s="38">
        <f t="shared" si="4"/>
        <v>130.23444753946146</v>
      </c>
      <c r="N46" s="38">
        <v>0</v>
      </c>
      <c r="O46" s="38">
        <f t="shared" si="5"/>
        <v>0</v>
      </c>
      <c r="P46" s="38">
        <v>234039</v>
      </c>
      <c r="Q46" s="38">
        <f t="shared" si="6"/>
        <v>54.32660167130919</v>
      </c>
      <c r="R46" s="38">
        <v>577159</v>
      </c>
      <c r="S46" s="38">
        <f t="shared" si="7"/>
        <v>133.97376973073352</v>
      </c>
      <c r="T46" s="39">
        <f t="shared" si="8"/>
        <v>1460558</v>
      </c>
      <c r="U46" s="38">
        <f t="shared" si="9"/>
        <v>339.0338904363974</v>
      </c>
    </row>
    <row r="47" spans="1:21" ht="12.75">
      <c r="A47" s="16">
        <v>44</v>
      </c>
      <c r="B47" s="62" t="s">
        <v>152</v>
      </c>
      <c r="C47" s="52">
        <v>5265</v>
      </c>
      <c r="D47" s="38">
        <v>58205</v>
      </c>
      <c r="E47" s="38">
        <f t="shared" si="0"/>
        <v>11.05508072174739</v>
      </c>
      <c r="F47" s="38">
        <v>123043</v>
      </c>
      <c r="G47" s="38">
        <f t="shared" si="1"/>
        <v>23.369990503323837</v>
      </c>
      <c r="H47" s="38">
        <v>0</v>
      </c>
      <c r="I47" s="38">
        <f t="shared" si="2"/>
        <v>0</v>
      </c>
      <c r="J47" s="38">
        <v>291038</v>
      </c>
      <c r="K47" s="38">
        <f t="shared" si="3"/>
        <v>55.27787274453941</v>
      </c>
      <c r="L47" s="38">
        <v>1414882</v>
      </c>
      <c r="M47" s="38">
        <f t="shared" si="4"/>
        <v>268.7335232668566</v>
      </c>
      <c r="N47" s="38">
        <v>0</v>
      </c>
      <c r="O47" s="38">
        <f t="shared" si="5"/>
        <v>0</v>
      </c>
      <c r="P47" s="38">
        <v>0</v>
      </c>
      <c r="Q47" s="38">
        <f t="shared" si="6"/>
        <v>0</v>
      </c>
      <c r="R47" s="38">
        <v>68338385</v>
      </c>
      <c r="S47" s="38">
        <f t="shared" si="7"/>
        <v>12979.750237416903</v>
      </c>
      <c r="T47" s="39">
        <f t="shared" si="8"/>
        <v>70225553</v>
      </c>
      <c r="U47" s="38">
        <f t="shared" si="9"/>
        <v>13338.186704653372</v>
      </c>
    </row>
    <row r="48" spans="1:21" ht="12.75">
      <c r="A48" s="17">
        <v>45</v>
      </c>
      <c r="B48" s="64" t="s">
        <v>153</v>
      </c>
      <c r="C48" s="51">
        <v>9643</v>
      </c>
      <c r="D48" s="35">
        <v>210409</v>
      </c>
      <c r="E48" s="35">
        <f t="shared" si="0"/>
        <v>21.819869335269107</v>
      </c>
      <c r="F48" s="35">
        <v>17892</v>
      </c>
      <c r="G48" s="35">
        <f t="shared" si="1"/>
        <v>1.8554391786788345</v>
      </c>
      <c r="H48" s="35">
        <v>0</v>
      </c>
      <c r="I48" s="35">
        <f t="shared" si="2"/>
        <v>0</v>
      </c>
      <c r="J48" s="35">
        <v>0</v>
      </c>
      <c r="K48" s="35">
        <f t="shared" si="3"/>
        <v>0</v>
      </c>
      <c r="L48" s="35">
        <v>1054132</v>
      </c>
      <c r="M48" s="35">
        <f t="shared" si="4"/>
        <v>109.31577309965779</v>
      </c>
      <c r="N48" s="35">
        <v>0</v>
      </c>
      <c r="O48" s="35">
        <f t="shared" si="5"/>
        <v>0</v>
      </c>
      <c r="P48" s="35">
        <v>0</v>
      </c>
      <c r="Q48" s="35">
        <f t="shared" si="6"/>
        <v>0</v>
      </c>
      <c r="R48" s="35">
        <v>4633572</v>
      </c>
      <c r="S48" s="35">
        <f t="shared" si="7"/>
        <v>480.51145908949496</v>
      </c>
      <c r="T48" s="36">
        <f t="shared" si="8"/>
        <v>5916005</v>
      </c>
      <c r="U48" s="35">
        <f t="shared" si="9"/>
        <v>613.5025407031007</v>
      </c>
    </row>
    <row r="49" spans="1:21" ht="12.75">
      <c r="A49" s="43">
        <v>46</v>
      </c>
      <c r="B49" s="63" t="s">
        <v>56</v>
      </c>
      <c r="C49" s="52">
        <v>1234</v>
      </c>
      <c r="D49" s="44">
        <v>17044</v>
      </c>
      <c r="E49" s="44">
        <f t="shared" si="0"/>
        <v>13.811993517017829</v>
      </c>
      <c r="F49" s="44">
        <v>23466</v>
      </c>
      <c r="G49" s="44">
        <f t="shared" si="1"/>
        <v>19.016207455429498</v>
      </c>
      <c r="H49" s="44">
        <v>0</v>
      </c>
      <c r="I49" s="44">
        <f t="shared" si="2"/>
        <v>0</v>
      </c>
      <c r="J49" s="44">
        <v>3651</v>
      </c>
      <c r="K49" s="44">
        <f t="shared" si="3"/>
        <v>2.9586709886547813</v>
      </c>
      <c r="L49" s="44">
        <v>127451</v>
      </c>
      <c r="M49" s="44">
        <f t="shared" si="4"/>
        <v>103.28282009724474</v>
      </c>
      <c r="N49" s="44">
        <v>13490</v>
      </c>
      <c r="O49" s="44">
        <f t="shared" si="5"/>
        <v>10.93192868719611</v>
      </c>
      <c r="P49" s="44">
        <v>247791</v>
      </c>
      <c r="Q49" s="44">
        <f t="shared" si="6"/>
        <v>200.8030794165316</v>
      </c>
      <c r="R49" s="44">
        <v>250108</v>
      </c>
      <c r="S49" s="44">
        <f t="shared" si="7"/>
        <v>202.6807131280389</v>
      </c>
      <c r="T49" s="45">
        <f t="shared" si="8"/>
        <v>683001</v>
      </c>
      <c r="U49" s="44">
        <f t="shared" si="9"/>
        <v>553.4854132901135</v>
      </c>
    </row>
    <row r="50" spans="1:21" ht="12.75">
      <c r="A50" s="16">
        <v>47</v>
      </c>
      <c r="B50" s="62" t="s">
        <v>57</v>
      </c>
      <c r="C50" s="52">
        <v>3920</v>
      </c>
      <c r="D50" s="38">
        <v>37864</v>
      </c>
      <c r="E50" s="38">
        <f t="shared" si="0"/>
        <v>9.659183673469387</v>
      </c>
      <c r="F50" s="38">
        <v>59451</v>
      </c>
      <c r="G50" s="38">
        <f t="shared" si="1"/>
        <v>15.166071428571428</v>
      </c>
      <c r="H50" s="38">
        <v>521615</v>
      </c>
      <c r="I50" s="38">
        <f t="shared" si="2"/>
        <v>133.06505102040816</v>
      </c>
      <c r="J50" s="38">
        <v>253270</v>
      </c>
      <c r="K50" s="38">
        <f t="shared" si="3"/>
        <v>64.60969387755102</v>
      </c>
      <c r="L50" s="38">
        <v>1853004</v>
      </c>
      <c r="M50" s="38">
        <f t="shared" si="4"/>
        <v>472.7051020408163</v>
      </c>
      <c r="N50" s="38">
        <v>80266</v>
      </c>
      <c r="O50" s="38">
        <f t="shared" si="5"/>
        <v>20.476020408163265</v>
      </c>
      <c r="P50" s="38">
        <v>309741</v>
      </c>
      <c r="Q50" s="38">
        <f t="shared" si="6"/>
        <v>79.0155612244898</v>
      </c>
      <c r="R50" s="38">
        <v>1299260</v>
      </c>
      <c r="S50" s="38">
        <f t="shared" si="7"/>
        <v>331.4438775510204</v>
      </c>
      <c r="T50" s="39">
        <f>D50+F50+H50+J50+L50+N50+P50+R50</f>
        <v>4414471</v>
      </c>
      <c r="U50" s="38">
        <f t="shared" si="9"/>
        <v>1126.1405612244898</v>
      </c>
    </row>
    <row r="51" spans="1:21" ht="12.75">
      <c r="A51" s="16">
        <v>48</v>
      </c>
      <c r="B51" s="62" t="s">
        <v>58</v>
      </c>
      <c r="C51" s="52">
        <v>6253</v>
      </c>
      <c r="D51" s="38">
        <v>0</v>
      </c>
      <c r="E51" s="38">
        <f t="shared" si="0"/>
        <v>0</v>
      </c>
      <c r="F51" s="38">
        <v>90793</v>
      </c>
      <c r="G51" s="38">
        <f t="shared" si="1"/>
        <v>14.519910442987365</v>
      </c>
      <c r="H51" s="38">
        <v>41835</v>
      </c>
      <c r="I51" s="38">
        <f t="shared" si="2"/>
        <v>6.690388613465537</v>
      </c>
      <c r="J51" s="38">
        <v>206579</v>
      </c>
      <c r="K51" s="38">
        <f t="shared" si="3"/>
        <v>33.03678234447465</v>
      </c>
      <c r="L51" s="38">
        <v>892247</v>
      </c>
      <c r="M51" s="38">
        <f t="shared" si="4"/>
        <v>142.69102830641293</v>
      </c>
      <c r="N51" s="38">
        <v>71814</v>
      </c>
      <c r="O51" s="38">
        <f t="shared" si="5"/>
        <v>11.484727330881178</v>
      </c>
      <c r="P51" s="38">
        <v>0</v>
      </c>
      <c r="Q51" s="38">
        <f t="shared" si="6"/>
        <v>0</v>
      </c>
      <c r="R51" s="38">
        <v>10708146</v>
      </c>
      <c r="S51" s="38">
        <f t="shared" si="7"/>
        <v>1712.4813689429075</v>
      </c>
      <c r="T51" s="39">
        <f t="shared" si="8"/>
        <v>12011414</v>
      </c>
      <c r="U51" s="38">
        <f t="shared" si="9"/>
        <v>1920.904205981129</v>
      </c>
    </row>
    <row r="52" spans="1:21" ht="12.75">
      <c r="A52" s="16">
        <v>49</v>
      </c>
      <c r="B52" s="62" t="s">
        <v>59</v>
      </c>
      <c r="C52" s="52">
        <v>15135</v>
      </c>
      <c r="D52" s="38">
        <v>186720</v>
      </c>
      <c r="E52" s="38">
        <f t="shared" si="0"/>
        <v>12.336967294350842</v>
      </c>
      <c r="F52" s="38">
        <v>112818</v>
      </c>
      <c r="G52" s="38">
        <f t="shared" si="1"/>
        <v>7.454112983151635</v>
      </c>
      <c r="H52" s="38">
        <v>0</v>
      </c>
      <c r="I52" s="38">
        <f t="shared" si="2"/>
        <v>0</v>
      </c>
      <c r="J52" s="38">
        <v>122398</v>
      </c>
      <c r="K52" s="38">
        <f t="shared" si="3"/>
        <v>8.087082920383217</v>
      </c>
      <c r="L52" s="38">
        <v>1959775</v>
      </c>
      <c r="M52" s="38">
        <f t="shared" si="4"/>
        <v>129.4862900561612</v>
      </c>
      <c r="N52" s="38">
        <v>486498</v>
      </c>
      <c r="O52" s="38">
        <f t="shared" si="5"/>
        <v>32.14390485629336</v>
      </c>
      <c r="P52" s="38">
        <v>77782</v>
      </c>
      <c r="Q52" s="38">
        <f t="shared" si="6"/>
        <v>5.139213742979848</v>
      </c>
      <c r="R52" s="38">
        <v>3327576</v>
      </c>
      <c r="S52" s="38">
        <f t="shared" si="7"/>
        <v>219.85966303270564</v>
      </c>
      <c r="T52" s="39">
        <f t="shared" si="8"/>
        <v>6273567</v>
      </c>
      <c r="U52" s="38">
        <f t="shared" si="9"/>
        <v>414.50723488602574</v>
      </c>
    </row>
    <row r="53" spans="1:21" ht="12.75">
      <c r="A53" s="17">
        <v>50</v>
      </c>
      <c r="B53" s="64" t="s">
        <v>60</v>
      </c>
      <c r="C53" s="51">
        <v>8405</v>
      </c>
      <c r="D53" s="35">
        <v>78189</v>
      </c>
      <c r="E53" s="35">
        <f t="shared" si="0"/>
        <v>9.302676977989291</v>
      </c>
      <c r="F53" s="35">
        <v>104512</v>
      </c>
      <c r="G53" s="35">
        <f t="shared" si="1"/>
        <v>12.434503271861987</v>
      </c>
      <c r="H53" s="35">
        <v>0</v>
      </c>
      <c r="I53" s="35">
        <f t="shared" si="2"/>
        <v>0</v>
      </c>
      <c r="J53" s="35">
        <v>24497</v>
      </c>
      <c r="K53" s="35">
        <f t="shared" si="3"/>
        <v>2.9145746579417016</v>
      </c>
      <c r="L53" s="35">
        <v>1409304</v>
      </c>
      <c r="M53" s="35">
        <f t="shared" si="4"/>
        <v>167.67447947650209</v>
      </c>
      <c r="N53" s="35">
        <v>38514</v>
      </c>
      <c r="O53" s="35">
        <f t="shared" si="5"/>
        <v>4.582272456870911</v>
      </c>
      <c r="P53" s="35">
        <v>107278</v>
      </c>
      <c r="Q53" s="35">
        <f t="shared" si="6"/>
        <v>12.763593099345627</v>
      </c>
      <c r="R53" s="35">
        <v>1351130</v>
      </c>
      <c r="S53" s="35">
        <f t="shared" si="7"/>
        <v>160.7531231409875</v>
      </c>
      <c r="T53" s="36">
        <f t="shared" si="8"/>
        <v>3113424</v>
      </c>
      <c r="U53" s="35">
        <f t="shared" si="9"/>
        <v>370.4252230814991</v>
      </c>
    </row>
    <row r="54" spans="1:21" ht="12.75">
      <c r="A54" s="43">
        <v>51</v>
      </c>
      <c r="B54" s="63" t="s">
        <v>61</v>
      </c>
      <c r="C54" s="52">
        <v>9534</v>
      </c>
      <c r="D54" s="44">
        <v>117857</v>
      </c>
      <c r="E54" s="44">
        <f t="shared" si="0"/>
        <v>12.361757919026642</v>
      </c>
      <c r="F54" s="44">
        <v>142838</v>
      </c>
      <c r="G54" s="44">
        <f t="shared" si="1"/>
        <v>14.981959303545207</v>
      </c>
      <c r="H54" s="44">
        <v>0</v>
      </c>
      <c r="I54" s="44">
        <f t="shared" si="2"/>
        <v>0</v>
      </c>
      <c r="J54" s="44">
        <v>223388</v>
      </c>
      <c r="K54" s="44">
        <f t="shared" si="3"/>
        <v>23.430669183973148</v>
      </c>
      <c r="L54" s="44">
        <v>1853334</v>
      </c>
      <c r="M54" s="44">
        <f t="shared" si="4"/>
        <v>194.3920704845815</v>
      </c>
      <c r="N54" s="44">
        <v>24565</v>
      </c>
      <c r="O54" s="44">
        <f t="shared" si="5"/>
        <v>2.576568072162786</v>
      </c>
      <c r="P54" s="44">
        <v>304329</v>
      </c>
      <c r="Q54" s="44">
        <f t="shared" si="6"/>
        <v>31.92039018250472</v>
      </c>
      <c r="R54" s="44">
        <v>1947107</v>
      </c>
      <c r="S54" s="44">
        <f t="shared" si="7"/>
        <v>204.22771134885673</v>
      </c>
      <c r="T54" s="45">
        <f t="shared" si="8"/>
        <v>4613418</v>
      </c>
      <c r="U54" s="44">
        <f t="shared" si="9"/>
        <v>483.89112649465073</v>
      </c>
    </row>
    <row r="55" spans="1:21" ht="12.75">
      <c r="A55" s="16">
        <v>52</v>
      </c>
      <c r="B55" s="62" t="s">
        <v>154</v>
      </c>
      <c r="C55" s="52">
        <v>36021</v>
      </c>
      <c r="D55" s="38">
        <v>372779</v>
      </c>
      <c r="E55" s="38">
        <f t="shared" si="0"/>
        <v>10.34893534327198</v>
      </c>
      <c r="F55" s="38">
        <v>158367</v>
      </c>
      <c r="G55" s="38">
        <f t="shared" si="1"/>
        <v>4.396518697426501</v>
      </c>
      <c r="H55" s="38">
        <v>0</v>
      </c>
      <c r="I55" s="38">
        <f t="shared" si="2"/>
        <v>0</v>
      </c>
      <c r="J55" s="38">
        <v>242334</v>
      </c>
      <c r="K55" s="38">
        <f t="shared" si="3"/>
        <v>6.727575580911135</v>
      </c>
      <c r="L55" s="38">
        <v>3989278</v>
      </c>
      <c r="M55" s="38">
        <f t="shared" si="4"/>
        <v>110.74867438438689</v>
      </c>
      <c r="N55" s="38">
        <v>450388</v>
      </c>
      <c r="O55" s="38">
        <f t="shared" si="5"/>
        <v>12.503484078731852</v>
      </c>
      <c r="P55" s="38">
        <v>683041</v>
      </c>
      <c r="Q55" s="38">
        <f t="shared" si="6"/>
        <v>18.962299769578856</v>
      </c>
      <c r="R55" s="38">
        <v>71765888</v>
      </c>
      <c r="S55" s="38">
        <f t="shared" si="7"/>
        <v>1992.3346936509258</v>
      </c>
      <c r="T55" s="39">
        <f t="shared" si="8"/>
        <v>77662075</v>
      </c>
      <c r="U55" s="38">
        <f t="shared" si="9"/>
        <v>2156.022181505233</v>
      </c>
    </row>
    <row r="56" spans="1:21" ht="12.75">
      <c r="A56" s="16">
        <v>53</v>
      </c>
      <c r="B56" s="62" t="s">
        <v>62</v>
      </c>
      <c r="C56" s="52">
        <v>19369</v>
      </c>
      <c r="D56" s="38">
        <v>212800</v>
      </c>
      <c r="E56" s="38">
        <f t="shared" si="0"/>
        <v>10.986628117094327</v>
      </c>
      <c r="F56" s="38">
        <v>180405</v>
      </c>
      <c r="G56" s="38">
        <f t="shared" si="1"/>
        <v>9.31411017605452</v>
      </c>
      <c r="H56" s="38">
        <v>96858</v>
      </c>
      <c r="I56" s="38">
        <f t="shared" si="2"/>
        <v>5.0006711755898605</v>
      </c>
      <c r="J56" s="38">
        <v>203827</v>
      </c>
      <c r="K56" s="38">
        <f t="shared" si="3"/>
        <v>10.523362073416283</v>
      </c>
      <c r="L56" s="38">
        <v>2895921</v>
      </c>
      <c r="M56" s="38">
        <f t="shared" si="4"/>
        <v>149.51319118178532</v>
      </c>
      <c r="N56" s="38">
        <v>306312</v>
      </c>
      <c r="O56" s="38">
        <f t="shared" si="5"/>
        <v>15.814549021632505</v>
      </c>
      <c r="P56" s="38">
        <v>3281745</v>
      </c>
      <c r="Q56" s="38">
        <f t="shared" si="6"/>
        <v>169.43285662656822</v>
      </c>
      <c r="R56" s="38">
        <v>1575894</v>
      </c>
      <c r="S56" s="38">
        <f t="shared" si="7"/>
        <v>81.36166038515154</v>
      </c>
      <c r="T56" s="39">
        <f t="shared" si="8"/>
        <v>8753762</v>
      </c>
      <c r="U56" s="38">
        <f t="shared" si="9"/>
        <v>451.94702875729257</v>
      </c>
    </row>
    <row r="57" spans="1:21" ht="12.75">
      <c r="A57" s="16">
        <v>54</v>
      </c>
      <c r="B57" s="62" t="s">
        <v>63</v>
      </c>
      <c r="C57" s="52">
        <v>713</v>
      </c>
      <c r="D57" s="38">
        <v>34630</v>
      </c>
      <c r="E57" s="38">
        <f t="shared" si="0"/>
        <v>48.569424964936886</v>
      </c>
      <c r="F57" s="38">
        <v>12669</v>
      </c>
      <c r="G57" s="38">
        <f t="shared" si="1"/>
        <v>17.76858345021038</v>
      </c>
      <c r="H57" s="38">
        <v>0</v>
      </c>
      <c r="I57" s="38">
        <f t="shared" si="2"/>
        <v>0</v>
      </c>
      <c r="J57" s="38">
        <v>5680</v>
      </c>
      <c r="K57" s="38">
        <f t="shared" si="3"/>
        <v>7.966339410939692</v>
      </c>
      <c r="L57" s="38">
        <v>115047</v>
      </c>
      <c r="M57" s="38">
        <f t="shared" si="4"/>
        <v>161.35624123422159</v>
      </c>
      <c r="N57" s="38">
        <v>0</v>
      </c>
      <c r="O57" s="38">
        <f t="shared" si="5"/>
        <v>0</v>
      </c>
      <c r="P57" s="38">
        <v>36646</v>
      </c>
      <c r="Q57" s="38">
        <f t="shared" si="6"/>
        <v>51.3969144460028</v>
      </c>
      <c r="R57" s="38">
        <v>971049</v>
      </c>
      <c r="S57" s="38">
        <f t="shared" si="7"/>
        <v>1361.9200561009818</v>
      </c>
      <c r="T57" s="39">
        <f t="shared" si="8"/>
        <v>1175721</v>
      </c>
      <c r="U57" s="38">
        <f t="shared" si="9"/>
        <v>1648.9775596072932</v>
      </c>
    </row>
    <row r="58" spans="1:21" ht="12.75">
      <c r="A58" s="17">
        <v>55</v>
      </c>
      <c r="B58" s="64" t="s">
        <v>155</v>
      </c>
      <c r="C58" s="51">
        <v>18869</v>
      </c>
      <c r="D58" s="35">
        <v>209098</v>
      </c>
      <c r="E58" s="35">
        <f t="shared" si="0"/>
        <v>11.081562350945996</v>
      </c>
      <c r="F58" s="35">
        <v>234161</v>
      </c>
      <c r="G58" s="35">
        <f t="shared" si="1"/>
        <v>12.409825639938523</v>
      </c>
      <c r="H58" s="35">
        <v>1819</v>
      </c>
      <c r="I58" s="35">
        <f t="shared" si="2"/>
        <v>0.09640150511420849</v>
      </c>
      <c r="J58" s="35">
        <v>439750</v>
      </c>
      <c r="K58" s="35">
        <f t="shared" si="3"/>
        <v>23.305421590969313</v>
      </c>
      <c r="L58" s="35">
        <v>3295042</v>
      </c>
      <c r="M58" s="35">
        <f t="shared" si="4"/>
        <v>174.627272245482</v>
      </c>
      <c r="N58" s="35">
        <v>40945</v>
      </c>
      <c r="O58" s="35">
        <f t="shared" si="5"/>
        <v>2.169961312205204</v>
      </c>
      <c r="P58" s="35">
        <v>881262</v>
      </c>
      <c r="Q58" s="35">
        <f t="shared" si="6"/>
        <v>46.704223859240024</v>
      </c>
      <c r="R58" s="35">
        <v>2230206</v>
      </c>
      <c r="S58" s="35">
        <f t="shared" si="7"/>
        <v>118.19418093168689</v>
      </c>
      <c r="T58" s="36">
        <f t="shared" si="8"/>
        <v>7332283</v>
      </c>
      <c r="U58" s="35">
        <f t="shared" si="9"/>
        <v>388.5888494355822</v>
      </c>
    </row>
    <row r="59" spans="1:21" ht="12.75">
      <c r="A59" s="43">
        <v>56</v>
      </c>
      <c r="B59" s="63" t="s">
        <v>64</v>
      </c>
      <c r="C59" s="52">
        <v>2636</v>
      </c>
      <c r="D59" s="44">
        <v>60988</v>
      </c>
      <c r="E59" s="44">
        <f t="shared" si="0"/>
        <v>23.136570561456754</v>
      </c>
      <c r="F59" s="44"/>
      <c r="G59" s="44">
        <f t="shared" si="1"/>
        <v>0</v>
      </c>
      <c r="H59" s="44">
        <v>0</v>
      </c>
      <c r="I59" s="44">
        <f t="shared" si="2"/>
        <v>0</v>
      </c>
      <c r="J59" s="44">
        <v>59816</v>
      </c>
      <c r="K59" s="44">
        <f t="shared" si="3"/>
        <v>22.69195751138088</v>
      </c>
      <c r="L59" s="44">
        <v>782908</v>
      </c>
      <c r="M59" s="44">
        <f t="shared" si="4"/>
        <v>297.0060698027314</v>
      </c>
      <c r="N59" s="44">
        <v>0</v>
      </c>
      <c r="O59" s="44">
        <f t="shared" si="5"/>
        <v>0</v>
      </c>
      <c r="P59" s="44">
        <v>12283</v>
      </c>
      <c r="Q59" s="44">
        <f t="shared" si="6"/>
        <v>4.659711684370258</v>
      </c>
      <c r="R59" s="44">
        <v>949253</v>
      </c>
      <c r="S59" s="44">
        <f t="shared" si="7"/>
        <v>360.11115326251894</v>
      </c>
      <c r="T59" s="45">
        <f t="shared" si="8"/>
        <v>1865248</v>
      </c>
      <c r="U59" s="44">
        <f t="shared" si="9"/>
        <v>707.6054628224583</v>
      </c>
    </row>
    <row r="60" spans="1:21" ht="12.75">
      <c r="A60" s="16">
        <v>57</v>
      </c>
      <c r="B60" s="62" t="s">
        <v>156</v>
      </c>
      <c r="C60" s="52">
        <v>9090</v>
      </c>
      <c r="D60" s="38">
        <v>0</v>
      </c>
      <c r="E60" s="38">
        <f t="shared" si="0"/>
        <v>0</v>
      </c>
      <c r="F60" s="38">
        <v>0</v>
      </c>
      <c r="G60" s="38">
        <f t="shared" si="1"/>
        <v>0</v>
      </c>
      <c r="H60" s="38">
        <v>215550</v>
      </c>
      <c r="I60" s="38">
        <f t="shared" si="2"/>
        <v>23.712871287128714</v>
      </c>
      <c r="J60" s="38">
        <v>28211</v>
      </c>
      <c r="K60" s="38">
        <f t="shared" si="3"/>
        <v>3.1035203520352037</v>
      </c>
      <c r="L60" s="38">
        <v>511327</v>
      </c>
      <c r="M60" s="38">
        <f t="shared" si="4"/>
        <v>56.25159515951595</v>
      </c>
      <c r="N60" s="38">
        <v>129621</v>
      </c>
      <c r="O60" s="38">
        <f t="shared" si="5"/>
        <v>14.25973597359736</v>
      </c>
      <c r="P60" s="38">
        <v>49363</v>
      </c>
      <c r="Q60" s="38">
        <f t="shared" si="6"/>
        <v>5.430473047304731</v>
      </c>
      <c r="R60" s="38">
        <v>10255361</v>
      </c>
      <c r="S60" s="38">
        <f t="shared" si="7"/>
        <v>1128.2025302530253</v>
      </c>
      <c r="T60" s="39">
        <f t="shared" si="8"/>
        <v>11189433</v>
      </c>
      <c r="U60" s="38">
        <f t="shared" si="9"/>
        <v>1230.9607260726073</v>
      </c>
    </row>
    <row r="61" spans="1:21" ht="12.75">
      <c r="A61" s="16">
        <v>58</v>
      </c>
      <c r="B61" s="62" t="s">
        <v>65</v>
      </c>
      <c r="C61" s="52">
        <v>9986</v>
      </c>
      <c r="D61" s="38">
        <v>92465</v>
      </c>
      <c r="E61" s="38">
        <f t="shared" si="0"/>
        <v>9.259463248547966</v>
      </c>
      <c r="F61" s="38">
        <v>126408</v>
      </c>
      <c r="G61" s="38">
        <f t="shared" si="1"/>
        <v>12.658521930702983</v>
      </c>
      <c r="H61" s="38">
        <v>0</v>
      </c>
      <c r="I61" s="38">
        <f t="shared" si="2"/>
        <v>0</v>
      </c>
      <c r="J61" s="38">
        <v>0</v>
      </c>
      <c r="K61" s="38">
        <f t="shared" si="3"/>
        <v>0</v>
      </c>
      <c r="L61" s="38">
        <v>446225</v>
      </c>
      <c r="M61" s="38">
        <f t="shared" si="4"/>
        <v>44.6850590827158</v>
      </c>
      <c r="N61" s="38">
        <v>375</v>
      </c>
      <c r="O61" s="38">
        <f t="shared" si="5"/>
        <v>0.03755257360304426</v>
      </c>
      <c r="P61" s="38">
        <v>675000</v>
      </c>
      <c r="Q61" s="38">
        <f t="shared" si="6"/>
        <v>67.59463248547968</v>
      </c>
      <c r="R61" s="38">
        <v>1599770</v>
      </c>
      <c r="S61" s="38">
        <f t="shared" si="7"/>
        <v>160.2012817945123</v>
      </c>
      <c r="T61" s="39">
        <f t="shared" si="8"/>
        <v>2940243</v>
      </c>
      <c r="U61" s="38">
        <f t="shared" si="9"/>
        <v>294.4365111155618</v>
      </c>
    </row>
    <row r="62" spans="1:21" ht="12.75">
      <c r="A62" s="16">
        <v>59</v>
      </c>
      <c r="B62" s="62" t="s">
        <v>66</v>
      </c>
      <c r="C62" s="52">
        <v>5302</v>
      </c>
      <c r="D62" s="38">
        <v>72287</v>
      </c>
      <c r="E62" s="38">
        <f t="shared" si="0"/>
        <v>13.633911731422105</v>
      </c>
      <c r="F62" s="38">
        <v>79139</v>
      </c>
      <c r="G62" s="38">
        <f t="shared" si="1"/>
        <v>14.92625424368163</v>
      </c>
      <c r="H62" s="38">
        <v>0</v>
      </c>
      <c r="I62" s="38">
        <f t="shared" si="2"/>
        <v>0</v>
      </c>
      <c r="J62" s="38">
        <v>70511</v>
      </c>
      <c r="K62" s="38">
        <f t="shared" si="3"/>
        <v>13.298943794794416</v>
      </c>
      <c r="L62" s="38">
        <v>1212892</v>
      </c>
      <c r="M62" s="38">
        <f t="shared" si="4"/>
        <v>228.76122218030932</v>
      </c>
      <c r="N62" s="38">
        <v>0</v>
      </c>
      <c r="O62" s="38">
        <f t="shared" si="5"/>
        <v>0</v>
      </c>
      <c r="P62" s="38">
        <v>341024</v>
      </c>
      <c r="Q62" s="38">
        <f t="shared" si="6"/>
        <v>64.31987929083365</v>
      </c>
      <c r="R62" s="38">
        <v>176719</v>
      </c>
      <c r="S62" s="38">
        <f t="shared" si="7"/>
        <v>33.3306299509619</v>
      </c>
      <c r="T62" s="39">
        <f t="shared" si="8"/>
        <v>1952572</v>
      </c>
      <c r="U62" s="38">
        <f t="shared" si="9"/>
        <v>368.270841192003</v>
      </c>
    </row>
    <row r="63" spans="1:21" ht="12.75">
      <c r="A63" s="17">
        <v>60</v>
      </c>
      <c r="B63" s="64" t="s">
        <v>67</v>
      </c>
      <c r="C63" s="51">
        <v>7143</v>
      </c>
      <c r="D63" s="35">
        <v>103429</v>
      </c>
      <c r="E63" s="35">
        <f t="shared" si="0"/>
        <v>14.479770404591909</v>
      </c>
      <c r="F63" s="35">
        <v>38887</v>
      </c>
      <c r="G63" s="35">
        <f t="shared" si="1"/>
        <v>5.444071118577629</v>
      </c>
      <c r="H63" s="35">
        <v>22137</v>
      </c>
      <c r="I63" s="35">
        <f t="shared" si="2"/>
        <v>3.0991180176396473</v>
      </c>
      <c r="J63" s="35">
        <v>28264</v>
      </c>
      <c r="K63" s="35">
        <f t="shared" si="3"/>
        <v>3.9568808623827523</v>
      </c>
      <c r="L63" s="35">
        <v>723861</v>
      </c>
      <c r="M63" s="35">
        <f t="shared" si="4"/>
        <v>101.33851322973541</v>
      </c>
      <c r="N63" s="35">
        <v>2798</v>
      </c>
      <c r="O63" s="35">
        <f t="shared" si="5"/>
        <v>0.3917121657566849</v>
      </c>
      <c r="P63" s="35">
        <v>44663</v>
      </c>
      <c r="Q63" s="35">
        <f t="shared" si="6"/>
        <v>6.252694946101078</v>
      </c>
      <c r="R63" s="35">
        <v>5760336</v>
      </c>
      <c r="S63" s="35">
        <f t="shared" si="7"/>
        <v>806.4309113817724</v>
      </c>
      <c r="T63" s="36">
        <f t="shared" si="8"/>
        <v>6724375</v>
      </c>
      <c r="U63" s="35">
        <f t="shared" si="9"/>
        <v>941.3936721265575</v>
      </c>
    </row>
    <row r="64" spans="1:21" ht="12.75">
      <c r="A64" s="43">
        <v>61</v>
      </c>
      <c r="B64" s="63" t="s">
        <v>68</v>
      </c>
      <c r="C64" s="52">
        <v>3825</v>
      </c>
      <c r="D64" s="44">
        <v>69625</v>
      </c>
      <c r="E64" s="44">
        <f t="shared" si="0"/>
        <v>18.202614379084967</v>
      </c>
      <c r="F64" s="44">
        <v>63205</v>
      </c>
      <c r="G64" s="44">
        <f t="shared" si="1"/>
        <v>16.52418300653595</v>
      </c>
      <c r="H64" s="44">
        <v>21125</v>
      </c>
      <c r="I64" s="44">
        <f t="shared" si="2"/>
        <v>5.522875816993464</v>
      </c>
      <c r="J64" s="44">
        <v>360</v>
      </c>
      <c r="K64" s="44">
        <f t="shared" si="3"/>
        <v>0.09411764705882353</v>
      </c>
      <c r="L64" s="44">
        <v>951783</v>
      </c>
      <c r="M64" s="44">
        <f t="shared" si="4"/>
        <v>248.8321568627451</v>
      </c>
      <c r="N64" s="44">
        <v>11284</v>
      </c>
      <c r="O64" s="44">
        <f t="shared" si="5"/>
        <v>2.950065359477124</v>
      </c>
      <c r="P64" s="44">
        <v>23563</v>
      </c>
      <c r="Q64" s="44">
        <f t="shared" si="6"/>
        <v>6.160261437908496</v>
      </c>
      <c r="R64" s="44">
        <v>180208</v>
      </c>
      <c r="S64" s="44">
        <f t="shared" si="7"/>
        <v>47.113202614379084</v>
      </c>
      <c r="T64" s="45">
        <f t="shared" si="8"/>
        <v>1321153</v>
      </c>
      <c r="U64" s="44">
        <f t="shared" si="9"/>
        <v>345.399477124183</v>
      </c>
    </row>
    <row r="65" spans="1:21" ht="12.75">
      <c r="A65" s="16">
        <v>62</v>
      </c>
      <c r="B65" s="62" t="s">
        <v>69</v>
      </c>
      <c r="C65" s="52">
        <v>2246</v>
      </c>
      <c r="D65" s="38">
        <v>14348</v>
      </c>
      <c r="E65" s="38">
        <f t="shared" si="0"/>
        <v>6.388245770258237</v>
      </c>
      <c r="F65" s="38">
        <v>6752</v>
      </c>
      <c r="G65" s="38">
        <f t="shared" si="1"/>
        <v>3.006233303650935</v>
      </c>
      <c r="H65" s="38">
        <v>0</v>
      </c>
      <c r="I65" s="38">
        <f t="shared" si="2"/>
        <v>0</v>
      </c>
      <c r="J65" s="38">
        <v>6062</v>
      </c>
      <c r="K65" s="38">
        <f t="shared" si="3"/>
        <v>2.6990204808548532</v>
      </c>
      <c r="L65" s="38">
        <v>451467</v>
      </c>
      <c r="M65" s="38">
        <f t="shared" si="4"/>
        <v>201.0093499554764</v>
      </c>
      <c r="N65" s="38">
        <v>0</v>
      </c>
      <c r="O65" s="38">
        <f t="shared" si="5"/>
        <v>0</v>
      </c>
      <c r="P65" s="38">
        <v>3458</v>
      </c>
      <c r="Q65" s="38">
        <f t="shared" si="6"/>
        <v>1.539626001780944</v>
      </c>
      <c r="R65" s="38">
        <v>0</v>
      </c>
      <c r="S65" s="38">
        <f t="shared" si="7"/>
        <v>0</v>
      </c>
      <c r="T65" s="39">
        <f t="shared" si="8"/>
        <v>482087</v>
      </c>
      <c r="U65" s="38">
        <f t="shared" si="9"/>
        <v>214.64247551202138</v>
      </c>
    </row>
    <row r="66" spans="1:21" ht="12.75">
      <c r="A66" s="16">
        <v>63</v>
      </c>
      <c r="B66" s="62" t="s">
        <v>70</v>
      </c>
      <c r="C66" s="52">
        <v>2265</v>
      </c>
      <c r="D66" s="38">
        <v>20851</v>
      </c>
      <c r="E66" s="38">
        <f t="shared" si="0"/>
        <v>9.205739514348785</v>
      </c>
      <c r="F66" s="38">
        <v>28484</v>
      </c>
      <c r="G66" s="38">
        <f t="shared" si="1"/>
        <v>12.575717439293598</v>
      </c>
      <c r="H66" s="38">
        <v>0</v>
      </c>
      <c r="I66" s="38">
        <f t="shared" si="2"/>
        <v>0</v>
      </c>
      <c r="J66" s="38">
        <v>18064</v>
      </c>
      <c r="K66" s="38">
        <f t="shared" si="3"/>
        <v>7.975275938189846</v>
      </c>
      <c r="L66" s="38">
        <v>364239</v>
      </c>
      <c r="M66" s="38">
        <f t="shared" si="4"/>
        <v>160.8119205298013</v>
      </c>
      <c r="N66" s="38">
        <v>0</v>
      </c>
      <c r="O66" s="38">
        <f t="shared" si="5"/>
        <v>0</v>
      </c>
      <c r="P66" s="38">
        <v>55281</v>
      </c>
      <c r="Q66" s="38">
        <f t="shared" si="6"/>
        <v>24.40662251655629</v>
      </c>
      <c r="R66" s="38">
        <v>0</v>
      </c>
      <c r="S66" s="38">
        <f t="shared" si="7"/>
        <v>0</v>
      </c>
      <c r="T66" s="39">
        <f>D66+F66+H66+J66+L66+N66+P66+R66</f>
        <v>486919</v>
      </c>
      <c r="U66" s="38">
        <f t="shared" si="9"/>
        <v>214.97527593818984</v>
      </c>
    </row>
    <row r="67" spans="1:21" ht="12.75">
      <c r="A67" s="16">
        <v>64</v>
      </c>
      <c r="B67" s="62" t="s">
        <v>71</v>
      </c>
      <c r="C67" s="52">
        <v>2624</v>
      </c>
      <c r="D67" s="38">
        <v>24144</v>
      </c>
      <c r="E67" s="38">
        <f t="shared" si="0"/>
        <v>9.201219512195122</v>
      </c>
      <c r="F67" s="38">
        <v>40752</v>
      </c>
      <c r="G67" s="38">
        <f t="shared" si="1"/>
        <v>15.53048780487805</v>
      </c>
      <c r="H67" s="38">
        <v>0</v>
      </c>
      <c r="I67" s="38">
        <f t="shared" si="2"/>
        <v>0</v>
      </c>
      <c r="J67" s="38">
        <v>90020</v>
      </c>
      <c r="K67" s="38">
        <f t="shared" si="3"/>
        <v>34.30640243902439</v>
      </c>
      <c r="L67" s="38">
        <v>289993</v>
      </c>
      <c r="M67" s="38">
        <f t="shared" si="4"/>
        <v>110.515625</v>
      </c>
      <c r="N67" s="38">
        <v>0</v>
      </c>
      <c r="O67" s="38">
        <f t="shared" si="5"/>
        <v>0</v>
      </c>
      <c r="P67" s="38">
        <v>30700</v>
      </c>
      <c r="Q67" s="38">
        <f t="shared" si="6"/>
        <v>11.699695121951219</v>
      </c>
      <c r="R67" s="38">
        <v>0</v>
      </c>
      <c r="S67" s="38">
        <f t="shared" si="7"/>
        <v>0</v>
      </c>
      <c r="T67" s="39">
        <f t="shared" si="8"/>
        <v>475609</v>
      </c>
      <c r="U67" s="38">
        <f t="shared" si="9"/>
        <v>181.2534298780488</v>
      </c>
    </row>
    <row r="68" spans="1:21" ht="12.75">
      <c r="A68" s="17">
        <v>65</v>
      </c>
      <c r="B68" s="64" t="s">
        <v>72</v>
      </c>
      <c r="C68" s="51">
        <v>8609</v>
      </c>
      <c r="D68" s="35">
        <v>72019</v>
      </c>
      <c r="E68" s="35">
        <f t="shared" si="0"/>
        <v>8.365547682657684</v>
      </c>
      <c r="F68" s="35">
        <v>86141</v>
      </c>
      <c r="G68" s="35">
        <f t="shared" si="1"/>
        <v>10.005924032988732</v>
      </c>
      <c r="H68" s="35">
        <v>0</v>
      </c>
      <c r="I68" s="35">
        <f t="shared" si="2"/>
        <v>0</v>
      </c>
      <c r="J68" s="35">
        <v>0</v>
      </c>
      <c r="K68" s="35">
        <f t="shared" si="3"/>
        <v>0</v>
      </c>
      <c r="L68" s="35">
        <v>1636843</v>
      </c>
      <c r="M68" s="35">
        <f t="shared" si="4"/>
        <v>190.13160645835754</v>
      </c>
      <c r="N68" s="35">
        <v>6170</v>
      </c>
      <c r="O68" s="35">
        <f t="shared" si="5"/>
        <v>0.7166918341270763</v>
      </c>
      <c r="P68" s="35">
        <v>212829</v>
      </c>
      <c r="Q68" s="35">
        <f t="shared" si="6"/>
        <v>24.721686607039146</v>
      </c>
      <c r="R68" s="35">
        <v>851020</v>
      </c>
      <c r="S68" s="35">
        <f t="shared" si="7"/>
        <v>98.85236380532001</v>
      </c>
      <c r="T68" s="36">
        <f t="shared" si="8"/>
        <v>2865022</v>
      </c>
      <c r="U68" s="35">
        <f>T68/$C68</f>
        <v>332.7938204204902</v>
      </c>
    </row>
    <row r="69" spans="1:21" ht="12.75">
      <c r="A69" s="43">
        <v>66</v>
      </c>
      <c r="B69" s="63" t="s">
        <v>157</v>
      </c>
      <c r="C69" s="52">
        <v>2289</v>
      </c>
      <c r="D69" s="44">
        <v>34676</v>
      </c>
      <c r="E69" s="44">
        <f>D69/$C69</f>
        <v>15.148973350808213</v>
      </c>
      <c r="F69" s="44">
        <v>33521</v>
      </c>
      <c r="G69" s="44">
        <f>F69/$C69</f>
        <v>14.64438619484491</v>
      </c>
      <c r="H69" s="44">
        <v>10581</v>
      </c>
      <c r="I69" s="44">
        <f>H69/$C69</f>
        <v>4.6225425950196595</v>
      </c>
      <c r="J69" s="44">
        <v>4583</v>
      </c>
      <c r="K69" s="44">
        <f>J69/$C69</f>
        <v>2.0021843599825253</v>
      </c>
      <c r="L69" s="44">
        <v>111625</v>
      </c>
      <c r="M69" s="44">
        <f>L69/$C69</f>
        <v>48.765836609873304</v>
      </c>
      <c r="N69" s="44">
        <v>0</v>
      </c>
      <c r="O69" s="44">
        <f>N69/$C69</f>
        <v>0</v>
      </c>
      <c r="P69" s="44">
        <v>3571</v>
      </c>
      <c r="Q69" s="44">
        <f>P69/$C69</f>
        <v>1.5600698995194409</v>
      </c>
      <c r="R69" s="44">
        <v>140679</v>
      </c>
      <c r="S69" s="44">
        <f>R69/$C69</f>
        <v>61.45871559633027</v>
      </c>
      <c r="T69" s="45">
        <f>D69+F69+H69+J69+L69+N69+P69+R69</f>
        <v>339236</v>
      </c>
      <c r="U69" s="44">
        <f>T69/$C69</f>
        <v>148.20270860637834</v>
      </c>
    </row>
    <row r="70" spans="1:21" ht="12.75">
      <c r="A70" s="16">
        <v>67</v>
      </c>
      <c r="B70" s="62" t="s">
        <v>73</v>
      </c>
      <c r="C70" s="52">
        <v>4925</v>
      </c>
      <c r="D70" s="38">
        <v>63749</v>
      </c>
      <c r="E70" s="38">
        <f t="shared" si="0"/>
        <v>12.943959390862943</v>
      </c>
      <c r="F70" s="38">
        <v>95733</v>
      </c>
      <c r="G70" s="38">
        <f t="shared" si="1"/>
        <v>19.438172588832487</v>
      </c>
      <c r="H70" s="38">
        <v>0</v>
      </c>
      <c r="I70" s="38">
        <f t="shared" si="2"/>
        <v>0</v>
      </c>
      <c r="J70" s="38">
        <v>24177</v>
      </c>
      <c r="K70" s="38">
        <f t="shared" si="3"/>
        <v>4.909035532994924</v>
      </c>
      <c r="L70" s="38">
        <v>723636</v>
      </c>
      <c r="M70" s="38">
        <f t="shared" si="4"/>
        <v>146.93116751269037</v>
      </c>
      <c r="N70" s="38">
        <v>7913</v>
      </c>
      <c r="O70" s="38">
        <f t="shared" si="5"/>
        <v>1.6067005076142131</v>
      </c>
      <c r="P70" s="38">
        <v>550060</v>
      </c>
      <c r="Q70" s="38">
        <f t="shared" si="6"/>
        <v>111.68730964467005</v>
      </c>
      <c r="R70" s="38">
        <v>13749576</v>
      </c>
      <c r="S70" s="38">
        <f t="shared" si="7"/>
        <v>2791.7920812182742</v>
      </c>
      <c r="T70" s="39">
        <f>D70+F70+H70+J70+L70+N70+P70+R70</f>
        <v>15214844</v>
      </c>
      <c r="U70" s="38">
        <f t="shared" si="9"/>
        <v>3089.308426395939</v>
      </c>
    </row>
    <row r="71" spans="1:21" ht="12.75">
      <c r="A71" s="16">
        <v>68</v>
      </c>
      <c r="B71" s="62" t="s">
        <v>74</v>
      </c>
      <c r="C71" s="52">
        <v>1962</v>
      </c>
      <c r="D71" s="38">
        <v>112803</v>
      </c>
      <c r="E71" s="38">
        <f>D71/$C71</f>
        <v>57.493883792048926</v>
      </c>
      <c r="F71" s="38">
        <v>29946</v>
      </c>
      <c r="G71" s="38">
        <f>F71/$C71</f>
        <v>15.262996941896024</v>
      </c>
      <c r="H71" s="38">
        <v>0</v>
      </c>
      <c r="I71" s="38">
        <f>H71/$C71</f>
        <v>0</v>
      </c>
      <c r="J71" s="38">
        <v>69267</v>
      </c>
      <c r="K71" s="38">
        <f>J71/$C71</f>
        <v>35.30428134556575</v>
      </c>
      <c r="L71" s="38">
        <v>1003243</v>
      </c>
      <c r="M71" s="38">
        <f>L71/$C71</f>
        <v>511.3369011213048</v>
      </c>
      <c r="N71" s="38">
        <v>12627</v>
      </c>
      <c r="O71" s="38">
        <f>N71/$C71</f>
        <v>6.435779816513762</v>
      </c>
      <c r="P71" s="38">
        <v>162212</v>
      </c>
      <c r="Q71" s="38">
        <f>P71/$C71</f>
        <v>82.67686034658512</v>
      </c>
      <c r="R71" s="38">
        <v>0</v>
      </c>
      <c r="S71" s="38">
        <f>R71/$C71</f>
        <v>0</v>
      </c>
      <c r="T71" s="39">
        <f>D71+F71+H71+J71+L71+N71+P71+R71</f>
        <v>1390098</v>
      </c>
      <c r="U71" s="38">
        <f>T71/$C71</f>
        <v>708.5107033639143</v>
      </c>
    </row>
    <row r="72" spans="1:21" ht="12.75">
      <c r="A72" s="16">
        <v>69</v>
      </c>
      <c r="B72" s="62" t="s">
        <v>115</v>
      </c>
      <c r="C72" s="52">
        <v>3795</v>
      </c>
      <c r="D72" s="38">
        <v>44190</v>
      </c>
      <c r="E72" s="38">
        <f>D72/$C72</f>
        <v>11.644268774703557</v>
      </c>
      <c r="F72" s="38">
        <v>27529</v>
      </c>
      <c r="G72" s="38">
        <f>F72/$C72</f>
        <v>7.254018445322793</v>
      </c>
      <c r="H72" s="38">
        <v>1135938</v>
      </c>
      <c r="I72" s="38">
        <f>H72/$C72</f>
        <v>299.3249011857707</v>
      </c>
      <c r="J72" s="38">
        <v>53307</v>
      </c>
      <c r="K72" s="38">
        <f>J72/$C72</f>
        <v>14.046640316205533</v>
      </c>
      <c r="L72" s="38">
        <v>248319</v>
      </c>
      <c r="M72" s="38">
        <f>L72/$C72</f>
        <v>65.43320158102767</v>
      </c>
      <c r="N72" s="38">
        <v>752414</v>
      </c>
      <c r="O72" s="38">
        <f>N72/$C72</f>
        <v>198.26455862977602</v>
      </c>
      <c r="P72" s="38">
        <v>25019</v>
      </c>
      <c r="Q72" s="38">
        <f>P72/$C72</f>
        <v>6.59262187088274</v>
      </c>
      <c r="R72" s="38">
        <v>3781763</v>
      </c>
      <c r="S72" s="38">
        <f>R72/$C72</f>
        <v>996.5119894598156</v>
      </c>
      <c r="T72" s="39">
        <f>D72+F72+H72+J72+L72+N72+P72+R72</f>
        <v>6068479</v>
      </c>
      <c r="U72" s="38">
        <f>T72/$C72</f>
        <v>1599.0722002635046</v>
      </c>
    </row>
    <row r="73" spans="1:21" ht="12.75" customHeight="1">
      <c r="A73" s="16">
        <v>396</v>
      </c>
      <c r="B73" s="62" t="s">
        <v>158</v>
      </c>
      <c r="C73" s="52">
        <v>11872</v>
      </c>
      <c r="D73" s="38">
        <v>3250</v>
      </c>
      <c r="E73" s="38">
        <f>D73/$C73</f>
        <v>0.2737533692722372</v>
      </c>
      <c r="F73" s="38">
        <v>219772.17</v>
      </c>
      <c r="G73" s="38">
        <f>F73/$C73</f>
        <v>18.511806772237197</v>
      </c>
      <c r="H73" s="38">
        <v>1967821.31</v>
      </c>
      <c r="I73" s="38">
        <f>H73/$C73</f>
        <v>165.75314268867925</v>
      </c>
      <c r="J73" s="38">
        <v>711273.42</v>
      </c>
      <c r="K73" s="38">
        <f>J73/$C73</f>
        <v>59.91184467654987</v>
      </c>
      <c r="L73" s="38">
        <v>2576996.18</v>
      </c>
      <c r="M73" s="38">
        <f>L73/$C73</f>
        <v>217.06504211590297</v>
      </c>
      <c r="N73" s="38">
        <v>1717471.22</v>
      </c>
      <c r="O73" s="38">
        <f>N73/$C73</f>
        <v>144.66570249326145</v>
      </c>
      <c r="P73" s="38">
        <v>351662.10000000003</v>
      </c>
      <c r="Q73" s="38">
        <f>P73/$C73</f>
        <v>29.62113376010782</v>
      </c>
      <c r="R73" s="38">
        <v>155514.02</v>
      </c>
      <c r="S73" s="38">
        <f>R73/$C73</f>
        <v>13.099226752021563</v>
      </c>
      <c r="T73" s="39">
        <f>D73+F73+H73+J73+L73+N73+P73+R73</f>
        <v>7703760.419999999</v>
      </c>
      <c r="U73" s="38">
        <f>T73/$C73</f>
        <v>648.9016526280323</v>
      </c>
    </row>
    <row r="74" spans="1:21" ht="12.75">
      <c r="A74" s="29"/>
      <c r="B74" s="30" t="s">
        <v>75</v>
      </c>
      <c r="C74" s="42">
        <f>SUM(C4:C73)</f>
        <v>664834</v>
      </c>
      <c r="D74" s="18">
        <f>SUM(D4:D73)</f>
        <v>7808250</v>
      </c>
      <c r="E74" s="18">
        <f>D74/$C74</f>
        <v>11.744661073290475</v>
      </c>
      <c r="F74" s="18">
        <f>SUM(F4:F73)</f>
        <v>7399870.17</v>
      </c>
      <c r="G74" s="18">
        <f>F74/$C74</f>
        <v>11.130402732110571</v>
      </c>
      <c r="H74" s="18">
        <f>SUM(H4:H73)</f>
        <v>9455006.31</v>
      </c>
      <c r="I74" s="18">
        <f>H74/$C74</f>
        <v>14.221604656199894</v>
      </c>
      <c r="J74" s="18">
        <f>SUM(J4:J73)</f>
        <v>6713772.42</v>
      </c>
      <c r="K74" s="18">
        <f>J74/$C74</f>
        <v>10.098419184337745</v>
      </c>
      <c r="L74" s="18">
        <f>SUM(L4:L73)</f>
        <v>139724291.18</v>
      </c>
      <c r="M74" s="18">
        <f>L74/$C74</f>
        <v>210.16417809558476</v>
      </c>
      <c r="N74" s="18">
        <f>SUM(N4:N73)</f>
        <v>10574141.22</v>
      </c>
      <c r="O74" s="18">
        <f>N74/$C74</f>
        <v>15.904934494926554</v>
      </c>
      <c r="P74" s="18">
        <f>SUM(P4:P73)</f>
        <v>25603645.1</v>
      </c>
      <c r="Q74" s="18">
        <f>P74/$C74</f>
        <v>38.511335310769304</v>
      </c>
      <c r="R74" s="18">
        <f>SUM(R4:R73)</f>
        <v>472010772.02</v>
      </c>
      <c r="S74" s="18">
        <f>R74/$C74</f>
        <v>709.96785967625</v>
      </c>
      <c r="T74" s="31">
        <f>SUM(T4:T73)</f>
        <v>679289748.42</v>
      </c>
      <c r="U74" s="18">
        <f>T74/$C74</f>
        <v>1021.7433952234693</v>
      </c>
    </row>
    <row r="75" spans="1:29" ht="12.75">
      <c r="A75" s="32"/>
      <c r="B75" s="8"/>
      <c r="C75" s="8"/>
      <c r="D75" s="8"/>
      <c r="E75" s="8"/>
      <c r="F75" s="8"/>
      <c r="G75" s="12"/>
      <c r="H75" s="8"/>
      <c r="I75" s="8"/>
      <c r="J75" s="8"/>
      <c r="K75" s="12"/>
      <c r="L75" s="8"/>
      <c r="M75" s="8"/>
      <c r="N75" s="8"/>
      <c r="O75" s="12"/>
      <c r="P75" s="8"/>
      <c r="Q75" s="8"/>
      <c r="R75" s="8"/>
      <c r="S75" s="8"/>
      <c r="T75" s="8"/>
      <c r="U75" s="12"/>
      <c r="V75" s="22"/>
      <c r="W75" s="22"/>
      <c r="X75" s="22"/>
      <c r="Y75" s="22"/>
      <c r="Z75" s="22"/>
      <c r="AA75" s="22"/>
      <c r="AB75" s="22"/>
      <c r="AC75" s="22"/>
    </row>
    <row r="76" spans="1:29" s="34" customFormat="1" ht="12.75">
      <c r="A76" s="16">
        <v>318</v>
      </c>
      <c r="B76" s="37" t="s">
        <v>76</v>
      </c>
      <c r="C76" s="52">
        <v>1359</v>
      </c>
      <c r="D76" s="38">
        <v>19580</v>
      </c>
      <c r="E76" s="38">
        <f>D76/$C76</f>
        <v>14.40765268579838</v>
      </c>
      <c r="F76" s="38">
        <v>0</v>
      </c>
      <c r="G76" s="38">
        <f>F76/$C76</f>
        <v>0</v>
      </c>
      <c r="H76" s="38">
        <v>195046</v>
      </c>
      <c r="I76" s="38">
        <f>H76/$C76</f>
        <v>143.52170713760117</v>
      </c>
      <c r="J76" s="38">
        <v>0</v>
      </c>
      <c r="K76" s="38">
        <f>J76/$C76</f>
        <v>0</v>
      </c>
      <c r="L76" s="38">
        <v>226818</v>
      </c>
      <c r="M76" s="38">
        <f>L76/$C76</f>
        <v>166.90066225165563</v>
      </c>
      <c r="N76" s="38">
        <v>0</v>
      </c>
      <c r="O76" s="38">
        <f>N76/$C76</f>
        <v>0</v>
      </c>
      <c r="P76" s="38">
        <v>55909</v>
      </c>
      <c r="Q76" s="38">
        <f>P76/$C76</f>
        <v>41.13980868285504</v>
      </c>
      <c r="R76" s="38">
        <v>810346</v>
      </c>
      <c r="S76" s="38">
        <f>R76/$C76</f>
        <v>596.281089036056</v>
      </c>
      <c r="T76" s="39">
        <f>D76+F76+H76+J76+L76+N76+P76+R76</f>
        <v>1307699</v>
      </c>
      <c r="U76" s="38">
        <f>T76/$C76</f>
        <v>962.2509197939662</v>
      </c>
      <c r="V76" s="23"/>
      <c r="W76" s="23"/>
      <c r="X76" s="23"/>
      <c r="Y76" s="23"/>
      <c r="Z76" s="23"/>
      <c r="AA76" s="23"/>
      <c r="AB76" s="23"/>
      <c r="AC76" s="23"/>
    </row>
    <row r="77" spans="1:29" ht="12.75">
      <c r="A77" s="13">
        <v>319</v>
      </c>
      <c r="B77" s="28" t="s">
        <v>77</v>
      </c>
      <c r="C77" s="51">
        <v>356</v>
      </c>
      <c r="D77" s="35">
        <v>0</v>
      </c>
      <c r="E77" s="35">
        <f>D77/$C77</f>
        <v>0</v>
      </c>
      <c r="F77" s="35">
        <v>11600</v>
      </c>
      <c r="G77" s="35">
        <f>F77/$C77</f>
        <v>32.58426966292135</v>
      </c>
      <c r="H77" s="35">
        <v>0</v>
      </c>
      <c r="I77" s="35">
        <f>H77/$C77</f>
        <v>0</v>
      </c>
      <c r="J77" s="35">
        <v>0</v>
      </c>
      <c r="K77" s="35">
        <f>J77/$C77</f>
        <v>0</v>
      </c>
      <c r="L77" s="35">
        <v>69687</v>
      </c>
      <c r="M77" s="35">
        <f>L77/$C77</f>
        <v>195.75</v>
      </c>
      <c r="N77" s="35">
        <v>0</v>
      </c>
      <c r="O77" s="35">
        <f>N77/$C77</f>
        <v>0</v>
      </c>
      <c r="P77" s="35">
        <v>20297</v>
      </c>
      <c r="Q77" s="35">
        <f>P77/$C77</f>
        <v>57.014044943820224</v>
      </c>
      <c r="R77" s="35">
        <v>0</v>
      </c>
      <c r="S77" s="35">
        <f>R77/$C77</f>
        <v>0</v>
      </c>
      <c r="T77" s="36">
        <f>D77+F77+H77+J77+L77+N77+P77+R77</f>
        <v>101584</v>
      </c>
      <c r="U77" s="35">
        <f>T77/$C77</f>
        <v>285.34831460674155</v>
      </c>
      <c r="V77" s="23"/>
      <c r="W77" s="23"/>
      <c r="X77" s="23"/>
      <c r="Y77" s="23"/>
      <c r="Z77" s="23"/>
      <c r="AA77" s="23"/>
      <c r="AB77" s="23"/>
      <c r="AC77" s="23"/>
    </row>
    <row r="78" spans="1:29" ht="12.75">
      <c r="A78" s="14"/>
      <c r="B78" s="15" t="s">
        <v>78</v>
      </c>
      <c r="C78" s="42">
        <f>SUM(C76:C77)</f>
        <v>1715</v>
      </c>
      <c r="D78" s="18">
        <f>SUM(D76:D77)</f>
        <v>19580</v>
      </c>
      <c r="E78" s="18">
        <f>D78/$C78</f>
        <v>11.416909620991254</v>
      </c>
      <c r="F78" s="18">
        <f>SUM(F76:F77)</f>
        <v>11600</v>
      </c>
      <c r="G78" s="18">
        <f>F78/$C78</f>
        <v>6.763848396501458</v>
      </c>
      <c r="H78" s="18">
        <f>SUM(H76:H77)</f>
        <v>195046</v>
      </c>
      <c r="I78" s="18">
        <f>H78/$C78</f>
        <v>113.72944606413994</v>
      </c>
      <c r="J78" s="18">
        <f>SUM(J76:J77)</f>
        <v>0</v>
      </c>
      <c r="K78" s="18">
        <f>J78/$C78</f>
        <v>0</v>
      </c>
      <c r="L78" s="18">
        <f>SUM(L76:L77)</f>
        <v>296505</v>
      </c>
      <c r="M78" s="18">
        <f>L78/$C78</f>
        <v>172.88921282798833</v>
      </c>
      <c r="N78" s="18">
        <f>SUM(N76:N77)</f>
        <v>0</v>
      </c>
      <c r="O78" s="18">
        <f>N78/$C78</f>
        <v>0</v>
      </c>
      <c r="P78" s="18">
        <f>SUM(P76:P77)</f>
        <v>76206</v>
      </c>
      <c r="Q78" s="18">
        <f>P78/$C78</f>
        <v>44.434985422740525</v>
      </c>
      <c r="R78" s="18">
        <f>SUM(R76:R77)</f>
        <v>810346</v>
      </c>
      <c r="S78" s="18">
        <f>R78/$C78</f>
        <v>472.5049562682216</v>
      </c>
      <c r="T78" s="31">
        <f>SUM(T76:T77)</f>
        <v>1409283</v>
      </c>
      <c r="U78" s="18">
        <f>T78/$C78</f>
        <v>821.739358600583</v>
      </c>
      <c r="V78" s="24"/>
      <c r="W78" s="25"/>
      <c r="X78" s="24"/>
      <c r="Y78" s="25"/>
      <c r="Z78" s="24"/>
      <c r="AA78" s="25"/>
      <c r="AB78" s="26"/>
      <c r="AC78" s="25"/>
    </row>
    <row r="79" spans="1:29" ht="12.75">
      <c r="A79" s="10"/>
      <c r="B79" s="11"/>
      <c r="C79" s="8"/>
      <c r="D79" s="11"/>
      <c r="E79" s="11"/>
      <c r="F79" s="11"/>
      <c r="G79" s="41"/>
      <c r="H79" s="11"/>
      <c r="I79" s="11"/>
      <c r="J79" s="11"/>
      <c r="K79" s="41"/>
      <c r="L79" s="11"/>
      <c r="M79" s="11"/>
      <c r="N79" s="11"/>
      <c r="O79" s="41"/>
      <c r="P79" s="11"/>
      <c r="Q79" s="11"/>
      <c r="R79" s="11"/>
      <c r="S79" s="11"/>
      <c r="T79" s="11"/>
      <c r="U79" s="41"/>
      <c r="V79" s="22"/>
      <c r="W79" s="22"/>
      <c r="X79" s="22"/>
      <c r="Y79" s="22"/>
      <c r="Z79" s="22"/>
      <c r="AA79" s="22"/>
      <c r="AB79" s="22"/>
      <c r="AC79" s="22"/>
    </row>
    <row r="80" spans="1:29" ht="12.75">
      <c r="A80" s="43">
        <v>321001</v>
      </c>
      <c r="B80" s="43" t="s">
        <v>79</v>
      </c>
      <c r="C80" s="52">
        <v>351</v>
      </c>
      <c r="D80" s="44">
        <v>0</v>
      </c>
      <c r="E80" s="44">
        <f aca="true" t="shared" si="10" ref="E80:E91">D80/$C80</f>
        <v>0</v>
      </c>
      <c r="F80" s="44">
        <v>6264</v>
      </c>
      <c r="G80" s="44">
        <f aca="true" t="shared" si="11" ref="G80:G91">F80/$C80</f>
        <v>17.846153846153847</v>
      </c>
      <c r="H80" s="44">
        <v>21417</v>
      </c>
      <c r="I80" s="44">
        <f aca="true" t="shared" si="12" ref="I80:I91">H80/$C80</f>
        <v>61.01709401709402</v>
      </c>
      <c r="J80" s="44">
        <v>0</v>
      </c>
      <c r="K80" s="44">
        <f aca="true" t="shared" si="13" ref="K80:K91">J80/$C80</f>
        <v>0</v>
      </c>
      <c r="L80" s="44">
        <v>26706</v>
      </c>
      <c r="M80" s="44">
        <f aca="true" t="shared" si="14" ref="M80:M91">L80/$C80</f>
        <v>76.08547008547009</v>
      </c>
      <c r="N80" s="44">
        <v>266500</v>
      </c>
      <c r="O80" s="44">
        <f aca="true" t="shared" si="15" ref="O80:O91">N80/$C80</f>
        <v>759.2592592592592</v>
      </c>
      <c r="P80" s="44">
        <v>327</v>
      </c>
      <c r="Q80" s="44">
        <f aca="true" t="shared" si="16" ref="Q80:Q91">P80/$C80</f>
        <v>0.9316239316239316</v>
      </c>
      <c r="R80" s="44">
        <v>0</v>
      </c>
      <c r="S80" s="44">
        <f aca="true" t="shared" si="17" ref="S80:S91">R80/$C80</f>
        <v>0</v>
      </c>
      <c r="T80" s="45">
        <f aca="true" t="shared" si="18" ref="T80:T85">D80+F80+H80+J80+L80+N80+P80+R80</f>
        <v>321214</v>
      </c>
      <c r="U80" s="44">
        <f aca="true" t="shared" si="19" ref="U80:U91">T80/$C80</f>
        <v>915.1396011396012</v>
      </c>
      <c r="V80" s="23"/>
      <c r="W80" s="23"/>
      <c r="X80" s="23"/>
      <c r="Y80" s="23"/>
      <c r="Z80" s="23"/>
      <c r="AA80" s="23"/>
      <c r="AB80" s="23"/>
      <c r="AC80" s="23"/>
    </row>
    <row r="81" spans="1:29" s="34" customFormat="1" ht="12.75">
      <c r="A81" s="16">
        <v>329001</v>
      </c>
      <c r="B81" s="37" t="s">
        <v>80</v>
      </c>
      <c r="C81" s="52">
        <v>373</v>
      </c>
      <c r="D81" s="38">
        <v>3528</v>
      </c>
      <c r="E81" s="38">
        <f t="shared" si="10"/>
        <v>9.458445040214476</v>
      </c>
      <c r="F81" s="38">
        <v>6036</v>
      </c>
      <c r="G81" s="38">
        <f t="shared" si="11"/>
        <v>16.18230563002681</v>
      </c>
      <c r="H81" s="38">
        <v>0</v>
      </c>
      <c r="I81" s="38">
        <f t="shared" si="12"/>
        <v>0</v>
      </c>
      <c r="J81" s="38">
        <v>0</v>
      </c>
      <c r="K81" s="38">
        <f t="shared" si="13"/>
        <v>0</v>
      </c>
      <c r="L81" s="38">
        <v>64154</v>
      </c>
      <c r="M81" s="38">
        <f t="shared" si="14"/>
        <v>171.9946380697051</v>
      </c>
      <c r="N81" s="38">
        <v>36000</v>
      </c>
      <c r="O81" s="38">
        <f t="shared" si="15"/>
        <v>96.51474530831099</v>
      </c>
      <c r="P81" s="38">
        <v>8680</v>
      </c>
      <c r="Q81" s="38">
        <f t="shared" si="16"/>
        <v>23.27077747989276</v>
      </c>
      <c r="R81" s="38">
        <v>77585</v>
      </c>
      <c r="S81" s="38">
        <f t="shared" si="17"/>
        <v>208.00268096514745</v>
      </c>
      <c r="T81" s="39">
        <f t="shared" si="18"/>
        <v>195983</v>
      </c>
      <c r="U81" s="38">
        <f t="shared" si="19"/>
        <v>525.4235924932976</v>
      </c>
      <c r="V81" s="23"/>
      <c r="W81" s="23"/>
      <c r="X81" s="23"/>
      <c r="Y81" s="23"/>
      <c r="Z81" s="23"/>
      <c r="AA81" s="23"/>
      <c r="AB81" s="23"/>
      <c r="AC81" s="23"/>
    </row>
    <row r="82" spans="1:29" s="34" customFormat="1" ht="12.75">
      <c r="A82" s="16">
        <v>331001</v>
      </c>
      <c r="B82" s="37" t="s">
        <v>81</v>
      </c>
      <c r="C82" s="52">
        <v>522</v>
      </c>
      <c r="D82" s="38">
        <v>172</v>
      </c>
      <c r="E82" s="38">
        <f t="shared" si="10"/>
        <v>0.32950191570881227</v>
      </c>
      <c r="F82" s="38">
        <v>8063</v>
      </c>
      <c r="G82" s="38">
        <f t="shared" si="11"/>
        <v>15.446360153256705</v>
      </c>
      <c r="H82" s="38">
        <v>1960</v>
      </c>
      <c r="I82" s="38">
        <f t="shared" si="12"/>
        <v>3.7547892720306515</v>
      </c>
      <c r="J82" s="38">
        <v>0</v>
      </c>
      <c r="K82" s="38">
        <f t="shared" si="13"/>
        <v>0</v>
      </c>
      <c r="L82" s="38">
        <v>68787</v>
      </c>
      <c r="M82" s="38">
        <f t="shared" si="14"/>
        <v>131.77586206896552</v>
      </c>
      <c r="N82" s="38">
        <v>0</v>
      </c>
      <c r="O82" s="38">
        <f t="shared" si="15"/>
        <v>0</v>
      </c>
      <c r="P82" s="38">
        <v>20250</v>
      </c>
      <c r="Q82" s="38">
        <f t="shared" si="16"/>
        <v>38.793103448275865</v>
      </c>
      <c r="R82" s="38">
        <v>0</v>
      </c>
      <c r="S82" s="38">
        <f t="shared" si="17"/>
        <v>0</v>
      </c>
      <c r="T82" s="39">
        <f t="shared" si="18"/>
        <v>99232</v>
      </c>
      <c r="U82" s="38">
        <f t="shared" si="19"/>
        <v>190.09961685823754</v>
      </c>
      <c r="V82" s="23"/>
      <c r="W82" s="23"/>
      <c r="X82" s="23"/>
      <c r="Y82" s="23"/>
      <c r="Z82" s="23"/>
      <c r="AA82" s="23"/>
      <c r="AB82" s="23"/>
      <c r="AC82" s="23"/>
    </row>
    <row r="83" spans="1:29" s="34" customFormat="1" ht="12.75">
      <c r="A83" s="16">
        <v>333001</v>
      </c>
      <c r="B83" s="37" t="s">
        <v>82</v>
      </c>
      <c r="C83" s="52">
        <v>684</v>
      </c>
      <c r="D83" s="38">
        <v>5127</v>
      </c>
      <c r="E83" s="38">
        <f t="shared" si="10"/>
        <v>7.495614035087719</v>
      </c>
      <c r="F83" s="38">
        <v>7136</v>
      </c>
      <c r="G83" s="38">
        <f t="shared" si="11"/>
        <v>10.432748538011696</v>
      </c>
      <c r="H83" s="38">
        <v>0</v>
      </c>
      <c r="I83" s="38">
        <f t="shared" si="12"/>
        <v>0</v>
      </c>
      <c r="J83" s="38">
        <v>618</v>
      </c>
      <c r="K83" s="38">
        <f t="shared" si="13"/>
        <v>0.9035087719298246</v>
      </c>
      <c r="L83" s="38">
        <v>46702</v>
      </c>
      <c r="M83" s="38">
        <f t="shared" si="14"/>
        <v>68.27777777777777</v>
      </c>
      <c r="N83" s="38">
        <v>0</v>
      </c>
      <c r="O83" s="38">
        <f t="shared" si="15"/>
        <v>0</v>
      </c>
      <c r="P83" s="38">
        <v>0</v>
      </c>
      <c r="Q83" s="38">
        <f t="shared" si="16"/>
        <v>0</v>
      </c>
      <c r="R83" s="38">
        <v>0</v>
      </c>
      <c r="S83" s="38">
        <f t="shared" si="17"/>
        <v>0</v>
      </c>
      <c r="T83" s="39">
        <f t="shared" si="18"/>
        <v>59583</v>
      </c>
      <c r="U83" s="38">
        <f t="shared" si="19"/>
        <v>87.10964912280701</v>
      </c>
      <c r="V83" s="23"/>
      <c r="W83" s="23"/>
      <c r="X83" s="23"/>
      <c r="Y83" s="23"/>
      <c r="Z83" s="23"/>
      <c r="AA83" s="23"/>
      <c r="AB83" s="23"/>
      <c r="AC83" s="23"/>
    </row>
    <row r="84" spans="1:29" s="34" customFormat="1" ht="12.75">
      <c r="A84" s="17">
        <v>336001</v>
      </c>
      <c r="B84" s="46" t="s">
        <v>83</v>
      </c>
      <c r="C84" s="51">
        <v>619</v>
      </c>
      <c r="D84" s="35">
        <v>6854</v>
      </c>
      <c r="E84" s="35">
        <f t="shared" si="10"/>
        <v>11.072697899838449</v>
      </c>
      <c r="F84" s="35">
        <v>7291</v>
      </c>
      <c r="G84" s="35">
        <f t="shared" si="11"/>
        <v>11.778675282714055</v>
      </c>
      <c r="H84" s="35">
        <v>0</v>
      </c>
      <c r="I84" s="35">
        <f t="shared" si="12"/>
        <v>0</v>
      </c>
      <c r="J84" s="35">
        <v>375</v>
      </c>
      <c r="K84" s="35">
        <f t="shared" si="13"/>
        <v>0.6058158319870759</v>
      </c>
      <c r="L84" s="35">
        <v>147991</v>
      </c>
      <c r="M84" s="35">
        <f t="shared" si="14"/>
        <v>239.08077544426493</v>
      </c>
      <c r="N84" s="35">
        <v>0</v>
      </c>
      <c r="O84" s="35">
        <f t="shared" si="15"/>
        <v>0</v>
      </c>
      <c r="P84" s="35">
        <v>197</v>
      </c>
      <c r="Q84" s="35">
        <f t="shared" si="16"/>
        <v>0.3182552504038772</v>
      </c>
      <c r="R84" s="35">
        <v>437845</v>
      </c>
      <c r="S84" s="35">
        <f t="shared" si="17"/>
        <v>707.3424878836834</v>
      </c>
      <c r="T84" s="36">
        <f t="shared" si="18"/>
        <v>600553</v>
      </c>
      <c r="U84" s="35">
        <f t="shared" si="19"/>
        <v>970.1987075928918</v>
      </c>
      <c r="V84" s="23"/>
      <c r="W84" s="23"/>
      <c r="X84" s="23"/>
      <c r="Y84" s="23"/>
      <c r="Z84" s="23"/>
      <c r="AA84" s="23"/>
      <c r="AB84" s="23"/>
      <c r="AC84" s="23"/>
    </row>
    <row r="85" spans="1:29" ht="12.75">
      <c r="A85" s="43">
        <v>337001</v>
      </c>
      <c r="B85" s="43" t="s">
        <v>84</v>
      </c>
      <c r="C85" s="52">
        <v>847</v>
      </c>
      <c r="D85" s="44">
        <v>0</v>
      </c>
      <c r="E85" s="44">
        <f t="shared" si="10"/>
        <v>0</v>
      </c>
      <c r="F85" s="44">
        <v>9894</v>
      </c>
      <c r="G85" s="44">
        <f t="shared" si="11"/>
        <v>11.681227863046045</v>
      </c>
      <c r="H85" s="44">
        <v>0</v>
      </c>
      <c r="I85" s="44">
        <f t="shared" si="12"/>
        <v>0</v>
      </c>
      <c r="J85" s="44">
        <v>0</v>
      </c>
      <c r="K85" s="44">
        <f t="shared" si="13"/>
        <v>0</v>
      </c>
      <c r="L85" s="44">
        <v>158731</v>
      </c>
      <c r="M85" s="44">
        <f t="shared" si="14"/>
        <v>187.40377804014167</v>
      </c>
      <c r="N85" s="44">
        <v>0</v>
      </c>
      <c r="O85" s="44">
        <f t="shared" si="15"/>
        <v>0</v>
      </c>
      <c r="P85" s="44">
        <v>32555</v>
      </c>
      <c r="Q85" s="44">
        <f t="shared" si="16"/>
        <v>38.43565525383707</v>
      </c>
      <c r="R85" s="44">
        <v>0</v>
      </c>
      <c r="S85" s="44">
        <f t="shared" si="17"/>
        <v>0</v>
      </c>
      <c r="T85" s="45">
        <f t="shared" si="18"/>
        <v>201180</v>
      </c>
      <c r="U85" s="44">
        <f t="shared" si="19"/>
        <v>237.5206611570248</v>
      </c>
      <c r="V85" s="23"/>
      <c r="W85" s="23"/>
      <c r="X85" s="23"/>
      <c r="Y85" s="23"/>
      <c r="Z85" s="23"/>
      <c r="AA85" s="23"/>
      <c r="AB85" s="23"/>
      <c r="AC85" s="23"/>
    </row>
    <row r="86" spans="1:29" s="34" customFormat="1" ht="12.75">
      <c r="A86" s="16">
        <v>339001</v>
      </c>
      <c r="B86" s="37" t="s">
        <v>85</v>
      </c>
      <c r="C86" s="52">
        <v>396</v>
      </c>
      <c r="D86" s="38">
        <v>10450</v>
      </c>
      <c r="E86" s="38">
        <f t="shared" si="10"/>
        <v>26.38888888888889</v>
      </c>
      <c r="F86" s="38">
        <v>5118</v>
      </c>
      <c r="G86" s="38">
        <f t="shared" si="11"/>
        <v>12.924242424242424</v>
      </c>
      <c r="H86" s="38">
        <v>95878</v>
      </c>
      <c r="I86" s="38">
        <f t="shared" si="12"/>
        <v>242.1161616161616</v>
      </c>
      <c r="J86" s="38">
        <v>0</v>
      </c>
      <c r="K86" s="38">
        <f t="shared" si="13"/>
        <v>0</v>
      </c>
      <c r="L86" s="38">
        <v>19168</v>
      </c>
      <c r="M86" s="38">
        <f t="shared" si="14"/>
        <v>48.4040404040404</v>
      </c>
      <c r="N86" s="38">
        <v>394590</v>
      </c>
      <c r="O86" s="38">
        <f t="shared" si="15"/>
        <v>996.439393939394</v>
      </c>
      <c r="P86" s="38">
        <v>7286</v>
      </c>
      <c r="Q86" s="38">
        <f t="shared" si="16"/>
        <v>18.3989898989899</v>
      </c>
      <c r="R86" s="38">
        <v>0</v>
      </c>
      <c r="S86" s="38">
        <f t="shared" si="17"/>
        <v>0</v>
      </c>
      <c r="T86" s="39">
        <f>D86+F86+H86+J86+L86+N86+P86+R86</f>
        <v>532490</v>
      </c>
      <c r="U86" s="38">
        <f t="shared" si="19"/>
        <v>1344.671717171717</v>
      </c>
      <c r="V86" s="23"/>
      <c r="W86" s="23"/>
      <c r="X86" s="23"/>
      <c r="Y86" s="23"/>
      <c r="Z86" s="23"/>
      <c r="AA86" s="23"/>
      <c r="AB86" s="23"/>
      <c r="AC86" s="23"/>
    </row>
    <row r="87" spans="1:29" s="34" customFormat="1" ht="12.75">
      <c r="A87" s="16">
        <v>340001</v>
      </c>
      <c r="B87" s="37" t="s">
        <v>105</v>
      </c>
      <c r="C87" s="52">
        <v>111</v>
      </c>
      <c r="D87" s="38">
        <v>603</v>
      </c>
      <c r="E87" s="38">
        <f>D87/$C87</f>
        <v>5.4324324324324325</v>
      </c>
      <c r="F87" s="38">
        <v>0</v>
      </c>
      <c r="G87" s="38">
        <f>F87/$C87</f>
        <v>0</v>
      </c>
      <c r="H87" s="38">
        <v>62</v>
      </c>
      <c r="I87" s="38">
        <f>H87/$C87</f>
        <v>0.5585585585585585</v>
      </c>
      <c r="J87" s="38">
        <v>0</v>
      </c>
      <c r="K87" s="38">
        <f>J87/$C87</f>
        <v>0</v>
      </c>
      <c r="L87" s="38">
        <v>6527</v>
      </c>
      <c r="M87" s="38">
        <f>L87/$C87</f>
        <v>58.8018018018018</v>
      </c>
      <c r="N87" s="38"/>
      <c r="O87" s="38">
        <f>N87/$C87</f>
        <v>0</v>
      </c>
      <c r="P87" s="38">
        <v>810</v>
      </c>
      <c r="Q87" s="38">
        <f>P87/$C87</f>
        <v>7.297297297297297</v>
      </c>
      <c r="R87" s="38">
        <v>0</v>
      </c>
      <c r="S87" s="38">
        <f>R87/$C87</f>
        <v>0</v>
      </c>
      <c r="T87" s="39">
        <f>D87+F87+H87+J87+L87+N87+P87+R87</f>
        <v>8002</v>
      </c>
      <c r="U87" s="38">
        <f t="shared" si="19"/>
        <v>72.09009009009009</v>
      </c>
      <c r="V87" s="23"/>
      <c r="W87" s="23"/>
      <c r="X87" s="23"/>
      <c r="Y87" s="23"/>
      <c r="Z87" s="23"/>
      <c r="AA87" s="23"/>
      <c r="AB87" s="23"/>
      <c r="AC87" s="23"/>
    </row>
    <row r="88" spans="1:29" s="34" customFormat="1" ht="12.75">
      <c r="A88" s="16">
        <v>341001</v>
      </c>
      <c r="B88" s="37" t="s">
        <v>132</v>
      </c>
      <c r="C88" s="52">
        <v>202</v>
      </c>
      <c r="D88" s="38">
        <v>832</v>
      </c>
      <c r="E88" s="38">
        <f>D88/$C88</f>
        <v>4.118811881188119</v>
      </c>
      <c r="F88" s="38">
        <v>0</v>
      </c>
      <c r="G88" s="38">
        <f>F88/$C88</f>
        <v>0</v>
      </c>
      <c r="H88" s="38">
        <v>1100</v>
      </c>
      <c r="I88" s="38">
        <f>H88/$C88</f>
        <v>5.445544554455446</v>
      </c>
      <c r="J88" s="38">
        <v>0</v>
      </c>
      <c r="K88" s="38">
        <f>J88/$C88</f>
        <v>0</v>
      </c>
      <c r="L88" s="38">
        <v>1318</v>
      </c>
      <c r="M88" s="38">
        <f>L88/$C88</f>
        <v>6.524752475247524</v>
      </c>
      <c r="N88" s="38">
        <v>22992</v>
      </c>
      <c r="O88" s="38">
        <f>N88/$C88</f>
        <v>113.82178217821782</v>
      </c>
      <c r="P88" s="38">
        <v>46994</v>
      </c>
      <c r="Q88" s="38">
        <f>P88/$C88</f>
        <v>232.64356435643563</v>
      </c>
      <c r="R88" s="38">
        <v>62434</v>
      </c>
      <c r="S88" s="38">
        <f>R88/$C88</f>
        <v>309.0792079207921</v>
      </c>
      <c r="T88" s="39">
        <f>D88+F88+H88+J88+L88+N88+P88+R88</f>
        <v>135670</v>
      </c>
      <c r="U88" s="38">
        <f t="shared" si="19"/>
        <v>671.6336633663366</v>
      </c>
      <c r="V88" s="23"/>
      <c r="W88" s="23"/>
      <c r="X88" s="23"/>
      <c r="Y88" s="23"/>
      <c r="Z88" s="23"/>
      <c r="AA88" s="23"/>
      <c r="AB88" s="23"/>
      <c r="AC88" s="23"/>
    </row>
    <row r="89" spans="1:29" s="34" customFormat="1" ht="12.75">
      <c r="A89" s="17">
        <v>342001</v>
      </c>
      <c r="B89" s="46" t="s">
        <v>117</v>
      </c>
      <c r="C89" s="51">
        <v>40</v>
      </c>
      <c r="D89" s="35">
        <v>0</v>
      </c>
      <c r="E89" s="35">
        <f>D89/$C89</f>
        <v>0</v>
      </c>
      <c r="F89" s="35">
        <v>0</v>
      </c>
      <c r="G89" s="35">
        <f>F89/$C89</f>
        <v>0</v>
      </c>
      <c r="H89" s="35">
        <v>0</v>
      </c>
      <c r="I89" s="35">
        <f>H89/$C89</f>
        <v>0</v>
      </c>
      <c r="J89" s="35">
        <v>0</v>
      </c>
      <c r="K89" s="35">
        <f>J89/$C89</f>
        <v>0</v>
      </c>
      <c r="L89" s="35">
        <v>1685</v>
      </c>
      <c r="M89" s="35">
        <f>L89/$C89</f>
        <v>42.125</v>
      </c>
      <c r="N89" s="35">
        <v>28000</v>
      </c>
      <c r="O89" s="35">
        <f>N89/$C89</f>
        <v>700</v>
      </c>
      <c r="P89" s="35">
        <v>4486</v>
      </c>
      <c r="Q89" s="35">
        <f>P89/$C89</f>
        <v>112.15</v>
      </c>
      <c r="R89" s="35">
        <v>0</v>
      </c>
      <c r="S89" s="35">
        <f>R89/$C89</f>
        <v>0</v>
      </c>
      <c r="T89" s="36">
        <f>D89+F89+H89+J89+L89+N89+P89+R89</f>
        <v>34171</v>
      </c>
      <c r="U89" s="35">
        <f t="shared" si="19"/>
        <v>854.275</v>
      </c>
      <c r="V89" s="23"/>
      <c r="W89" s="23"/>
      <c r="X89" s="23"/>
      <c r="Y89" s="23"/>
      <c r="Z89" s="23"/>
      <c r="AA89" s="23"/>
      <c r="AB89" s="23"/>
      <c r="AC89" s="23"/>
    </row>
    <row r="90" spans="1:29" ht="12.75">
      <c r="A90" s="54">
        <v>343001</v>
      </c>
      <c r="B90" s="54" t="s">
        <v>133</v>
      </c>
      <c r="C90" s="53">
        <v>92</v>
      </c>
      <c r="D90" s="59">
        <v>0</v>
      </c>
      <c r="E90" s="59">
        <f>D90/$C90</f>
        <v>0</v>
      </c>
      <c r="F90" s="59">
        <v>0</v>
      </c>
      <c r="G90" s="59">
        <f>F90/$C90</f>
        <v>0</v>
      </c>
      <c r="H90" s="59">
        <v>0</v>
      </c>
      <c r="I90" s="59">
        <f>H90/$C90</f>
        <v>0</v>
      </c>
      <c r="J90" s="59">
        <v>0</v>
      </c>
      <c r="K90" s="59">
        <f>J90/$C90</f>
        <v>0</v>
      </c>
      <c r="L90" s="59">
        <v>3935</v>
      </c>
      <c r="M90" s="59">
        <f>L90/$C90</f>
        <v>42.77173913043478</v>
      </c>
      <c r="N90" s="59">
        <v>0</v>
      </c>
      <c r="O90" s="59">
        <f>N90/$C90</f>
        <v>0</v>
      </c>
      <c r="P90" s="59">
        <v>0</v>
      </c>
      <c r="Q90" s="59">
        <f>P90/$C90</f>
        <v>0</v>
      </c>
      <c r="R90" s="59">
        <v>0</v>
      </c>
      <c r="S90" s="59">
        <f>R90/$C90</f>
        <v>0</v>
      </c>
      <c r="T90" s="60">
        <f>D90+F90+H90+J90+L90+N90+P90+R90</f>
        <v>3935</v>
      </c>
      <c r="U90" s="59">
        <f t="shared" si="19"/>
        <v>42.77173913043478</v>
      </c>
      <c r="V90" s="23"/>
      <c r="W90" s="23"/>
      <c r="X90" s="23"/>
      <c r="Y90" s="23"/>
      <c r="Z90" s="23"/>
      <c r="AA90" s="23"/>
      <c r="AB90" s="23"/>
      <c r="AC90" s="23"/>
    </row>
    <row r="91" spans="1:29" ht="12.75">
      <c r="A91" s="14"/>
      <c r="B91" s="15" t="s">
        <v>86</v>
      </c>
      <c r="C91" s="57">
        <f>SUM(C80:C90)</f>
        <v>4237</v>
      </c>
      <c r="D91" s="49">
        <f>SUM(D80:D90)</f>
        <v>27566</v>
      </c>
      <c r="E91" s="49">
        <f t="shared" si="10"/>
        <v>6.506018409251829</v>
      </c>
      <c r="F91" s="49">
        <f>SUM(F80:F90)</f>
        <v>49802</v>
      </c>
      <c r="G91" s="49">
        <f t="shared" si="11"/>
        <v>11.754071276846826</v>
      </c>
      <c r="H91" s="49">
        <f>SUM(H80:H90)</f>
        <v>120417</v>
      </c>
      <c r="I91" s="49">
        <f t="shared" si="12"/>
        <v>28.420344583431675</v>
      </c>
      <c r="J91" s="49">
        <f>SUM(J80:J90)</f>
        <v>993</v>
      </c>
      <c r="K91" s="49">
        <f t="shared" si="13"/>
        <v>0.23436393674769884</v>
      </c>
      <c r="L91" s="49">
        <f>SUM(L80:L90)</f>
        <v>545704</v>
      </c>
      <c r="M91" s="49">
        <f t="shared" si="14"/>
        <v>128.79490205333963</v>
      </c>
      <c r="N91" s="49">
        <f>SUM(N80:N90)</f>
        <v>748082</v>
      </c>
      <c r="O91" s="49">
        <f t="shared" si="15"/>
        <v>176.55935803634648</v>
      </c>
      <c r="P91" s="49">
        <f>SUM(P80:P90)</f>
        <v>121585</v>
      </c>
      <c r="Q91" s="49">
        <f t="shared" si="16"/>
        <v>28.696011328770357</v>
      </c>
      <c r="R91" s="49">
        <f>SUM(R80:R90)</f>
        <v>577864</v>
      </c>
      <c r="S91" s="49">
        <f t="shared" si="17"/>
        <v>136.38517819211705</v>
      </c>
      <c r="T91" s="56">
        <f>SUM(T80:T90)</f>
        <v>2192013</v>
      </c>
      <c r="U91" s="55">
        <f t="shared" si="19"/>
        <v>517.3502478168515</v>
      </c>
      <c r="V91" s="24"/>
      <c r="W91" s="24"/>
      <c r="X91" s="24"/>
      <c r="Y91" s="24"/>
      <c r="Z91" s="24"/>
      <c r="AA91" s="24"/>
      <c r="AB91" s="26"/>
      <c r="AC91" s="25"/>
    </row>
    <row r="92" spans="1:29" ht="12.75">
      <c r="A92" s="32"/>
      <c r="B92" s="11"/>
      <c r="C92" s="8"/>
      <c r="D92" s="11"/>
      <c r="E92" s="11"/>
      <c r="F92" s="11"/>
      <c r="G92" s="41"/>
      <c r="H92" s="11"/>
      <c r="I92" s="11"/>
      <c r="J92" s="11"/>
      <c r="K92" s="41"/>
      <c r="L92" s="11"/>
      <c r="M92" s="11"/>
      <c r="N92" s="11"/>
      <c r="O92" s="41"/>
      <c r="P92" s="11"/>
      <c r="Q92" s="11"/>
      <c r="R92" s="11"/>
      <c r="S92" s="11"/>
      <c r="T92" s="11"/>
      <c r="U92" s="41"/>
      <c r="V92" s="22"/>
      <c r="W92" s="22"/>
      <c r="X92" s="22"/>
      <c r="Y92" s="22"/>
      <c r="Z92" s="22"/>
      <c r="AA92" s="22"/>
      <c r="AB92" s="22"/>
      <c r="AC92" s="22"/>
    </row>
    <row r="93" spans="1:29" ht="12.75">
      <c r="A93" s="43">
        <v>300001</v>
      </c>
      <c r="B93" s="43" t="s">
        <v>87</v>
      </c>
      <c r="C93" s="52">
        <v>426</v>
      </c>
      <c r="D93" s="44">
        <v>2395</v>
      </c>
      <c r="E93" s="44">
        <f>D93/$C93</f>
        <v>5.622065727699531</v>
      </c>
      <c r="F93" s="44">
        <v>8568</v>
      </c>
      <c r="G93" s="44">
        <f>F93/$C93</f>
        <v>20.112676056338028</v>
      </c>
      <c r="H93" s="44">
        <v>65304</v>
      </c>
      <c r="I93" s="44">
        <f>H93/$C93</f>
        <v>153.29577464788733</v>
      </c>
      <c r="J93" s="44">
        <v>0</v>
      </c>
      <c r="K93" s="44">
        <f>J93/$C93</f>
        <v>0</v>
      </c>
      <c r="L93" s="44">
        <v>38274</v>
      </c>
      <c r="M93" s="44">
        <f>L93/$C93</f>
        <v>89.84507042253522</v>
      </c>
      <c r="N93" s="44">
        <v>19613</v>
      </c>
      <c r="O93" s="44">
        <f>N93/$C93</f>
        <v>46.039906103286384</v>
      </c>
      <c r="P93" s="44">
        <v>450</v>
      </c>
      <c r="Q93" s="44">
        <f>P93/$C93</f>
        <v>1.056338028169014</v>
      </c>
      <c r="R93" s="44">
        <v>0</v>
      </c>
      <c r="S93" s="44">
        <f>R93/$C93</f>
        <v>0</v>
      </c>
      <c r="T93" s="45">
        <f>D93+F93+H93+J93+L93+N93+P93+R93</f>
        <v>134604</v>
      </c>
      <c r="U93" s="44">
        <f>T93/$C93</f>
        <v>315.9718309859155</v>
      </c>
      <c r="V93" s="23"/>
      <c r="W93" s="23"/>
      <c r="X93" s="23"/>
      <c r="Y93" s="23"/>
      <c r="Z93" s="23"/>
      <c r="AA93" s="23"/>
      <c r="AB93" s="23"/>
      <c r="AC93" s="23"/>
    </row>
    <row r="94" spans="1:29" s="34" customFormat="1" ht="12.75">
      <c r="A94" s="16">
        <v>300002</v>
      </c>
      <c r="B94" s="37" t="s">
        <v>88</v>
      </c>
      <c r="C94" s="52">
        <v>413</v>
      </c>
      <c r="D94" s="38">
        <v>2545</v>
      </c>
      <c r="E94" s="38">
        <f>D94/$C94</f>
        <v>6.162227602905569</v>
      </c>
      <c r="F94" s="38">
        <v>7053</v>
      </c>
      <c r="G94" s="38">
        <f>F94/$C94</f>
        <v>17.077481840193705</v>
      </c>
      <c r="H94" s="38">
        <v>48093</v>
      </c>
      <c r="I94" s="38">
        <f>H94/$C94</f>
        <v>116.44794188861985</v>
      </c>
      <c r="J94" s="38">
        <v>8600</v>
      </c>
      <c r="K94" s="38">
        <f>J94/$C94</f>
        <v>20.82324455205811</v>
      </c>
      <c r="L94" s="38">
        <v>42885</v>
      </c>
      <c r="M94" s="38">
        <f>L94/$C94</f>
        <v>103.83777239709443</v>
      </c>
      <c r="N94" s="38">
        <v>0</v>
      </c>
      <c r="O94" s="38">
        <f>N94/$C94</f>
        <v>0</v>
      </c>
      <c r="P94" s="38">
        <v>17139</v>
      </c>
      <c r="Q94" s="38">
        <f>P94/$C94</f>
        <v>41.49878934624697</v>
      </c>
      <c r="R94" s="38">
        <v>0</v>
      </c>
      <c r="S94" s="38">
        <f>R94/$C94</f>
        <v>0</v>
      </c>
      <c r="T94" s="39">
        <f>D94+F94+H94+J94+L94+N94+P94+R94</f>
        <v>126315</v>
      </c>
      <c r="U94" s="38">
        <f>T94/$C94</f>
        <v>305.8474576271187</v>
      </c>
      <c r="V94" s="23"/>
      <c r="W94" s="23"/>
      <c r="X94" s="23"/>
      <c r="Y94" s="23"/>
      <c r="Z94" s="23"/>
      <c r="AA94" s="23"/>
      <c r="AB94" s="23"/>
      <c r="AC94" s="23"/>
    </row>
    <row r="95" spans="1:29" s="34" customFormat="1" ht="12.75">
      <c r="A95" s="16">
        <v>300003</v>
      </c>
      <c r="B95" s="37" t="s">
        <v>134</v>
      </c>
      <c r="C95" s="52">
        <v>377</v>
      </c>
      <c r="D95" s="38">
        <v>0</v>
      </c>
      <c r="E95" s="38">
        <f aca="true" t="shared" si="20" ref="E95:E139">D95/$C95</f>
        <v>0</v>
      </c>
      <c r="F95" s="38">
        <v>0</v>
      </c>
      <c r="G95" s="38">
        <f aca="true" t="shared" si="21" ref="G95:G139">F95/$C95</f>
        <v>0</v>
      </c>
      <c r="H95" s="38">
        <v>83544</v>
      </c>
      <c r="I95" s="38">
        <f aca="true" t="shared" si="22" ref="I95:I139">H95/$C95</f>
        <v>221.6021220159151</v>
      </c>
      <c r="J95" s="38">
        <v>7250</v>
      </c>
      <c r="K95" s="38">
        <f aca="true" t="shared" si="23" ref="K95:K139">J95/$C95</f>
        <v>19.23076923076923</v>
      </c>
      <c r="L95" s="38">
        <v>77083</v>
      </c>
      <c r="M95" s="38">
        <f aca="true" t="shared" si="24" ref="M95:M139">L95/$C95</f>
        <v>204.46419098143235</v>
      </c>
      <c r="N95" s="38">
        <v>0</v>
      </c>
      <c r="O95" s="38">
        <f aca="true" t="shared" si="25" ref="O95:O139">N95/$C95</f>
        <v>0</v>
      </c>
      <c r="P95" s="38">
        <v>9703</v>
      </c>
      <c r="Q95" s="38">
        <f aca="true" t="shared" si="26" ref="Q95:Q139">P95/$C95</f>
        <v>25.73740053050398</v>
      </c>
      <c r="R95" s="38">
        <v>0</v>
      </c>
      <c r="S95" s="38">
        <f aca="true" t="shared" si="27" ref="S95:S139">R95/$C95</f>
        <v>0</v>
      </c>
      <c r="T95" s="39">
        <f aca="true" t="shared" si="28" ref="T95:T139">D95+F95+H95+J95+L95+N95+P95+R95</f>
        <v>177580</v>
      </c>
      <c r="U95" s="38">
        <f aca="true" t="shared" si="29" ref="U95:U139">T95/$C95</f>
        <v>471.0344827586207</v>
      </c>
      <c r="V95" s="23"/>
      <c r="W95" s="23"/>
      <c r="X95" s="23"/>
      <c r="Y95" s="23"/>
      <c r="Z95" s="23"/>
      <c r="AA95" s="23"/>
      <c r="AB95" s="23"/>
      <c r="AC95" s="23"/>
    </row>
    <row r="96" spans="1:29" s="34" customFormat="1" ht="12.75">
      <c r="A96" s="16">
        <v>370001</v>
      </c>
      <c r="B96" s="37" t="s">
        <v>135</v>
      </c>
      <c r="C96" s="52">
        <v>271</v>
      </c>
      <c r="D96" s="38">
        <v>16370</v>
      </c>
      <c r="E96" s="38">
        <f t="shared" si="20"/>
        <v>60.40590405904059</v>
      </c>
      <c r="F96" s="38">
        <v>0</v>
      </c>
      <c r="G96" s="38">
        <f t="shared" si="21"/>
        <v>0</v>
      </c>
      <c r="H96" s="38">
        <v>166262</v>
      </c>
      <c r="I96" s="38">
        <f t="shared" si="22"/>
        <v>613.5129151291513</v>
      </c>
      <c r="J96" s="38">
        <v>4691</v>
      </c>
      <c r="K96" s="38">
        <f t="shared" si="23"/>
        <v>17.309963099630995</v>
      </c>
      <c r="L96" s="38">
        <v>3342</v>
      </c>
      <c r="M96" s="38">
        <f t="shared" si="24"/>
        <v>12.33210332103321</v>
      </c>
      <c r="N96" s="38">
        <v>0</v>
      </c>
      <c r="O96" s="38">
        <f t="shared" si="25"/>
        <v>0</v>
      </c>
      <c r="P96" s="38">
        <v>4394</v>
      </c>
      <c r="Q96" s="38">
        <f t="shared" si="26"/>
        <v>16.214022140221402</v>
      </c>
      <c r="R96" s="38">
        <v>0</v>
      </c>
      <c r="S96" s="38">
        <f t="shared" si="27"/>
        <v>0</v>
      </c>
      <c r="T96" s="39">
        <f t="shared" si="28"/>
        <v>195059</v>
      </c>
      <c r="U96" s="38">
        <f t="shared" si="29"/>
        <v>719.7749077490774</v>
      </c>
      <c r="V96" s="23"/>
      <c r="W96" s="23"/>
      <c r="X96" s="23"/>
      <c r="Y96" s="23"/>
      <c r="Z96" s="23"/>
      <c r="AA96" s="23"/>
      <c r="AB96" s="23"/>
      <c r="AC96" s="23"/>
    </row>
    <row r="97" spans="1:29" s="34" customFormat="1" ht="12.75">
      <c r="A97" s="17">
        <v>371001</v>
      </c>
      <c r="B97" s="46" t="s">
        <v>136</v>
      </c>
      <c r="C97" s="51">
        <v>655</v>
      </c>
      <c r="D97" s="35">
        <v>7388</v>
      </c>
      <c r="E97" s="35">
        <f t="shared" si="20"/>
        <v>11.279389312977099</v>
      </c>
      <c r="F97" s="35">
        <v>5496</v>
      </c>
      <c r="G97" s="35">
        <f t="shared" si="21"/>
        <v>8.390839694656488</v>
      </c>
      <c r="H97" s="35">
        <v>55159</v>
      </c>
      <c r="I97" s="35">
        <f t="shared" si="22"/>
        <v>84.21221374045801</v>
      </c>
      <c r="J97" s="35">
        <v>3500</v>
      </c>
      <c r="K97" s="35">
        <f t="shared" si="23"/>
        <v>5.343511450381679</v>
      </c>
      <c r="L97" s="35">
        <v>31624</v>
      </c>
      <c r="M97" s="35">
        <f t="shared" si="24"/>
        <v>48.28091603053435</v>
      </c>
      <c r="N97" s="35">
        <v>5000</v>
      </c>
      <c r="O97" s="35">
        <f t="shared" si="25"/>
        <v>7.633587786259542</v>
      </c>
      <c r="P97" s="35">
        <v>18730</v>
      </c>
      <c r="Q97" s="35">
        <f t="shared" si="26"/>
        <v>28.595419847328245</v>
      </c>
      <c r="R97" s="35">
        <v>0</v>
      </c>
      <c r="S97" s="35">
        <f t="shared" si="27"/>
        <v>0</v>
      </c>
      <c r="T97" s="36">
        <f t="shared" si="28"/>
        <v>126897</v>
      </c>
      <c r="U97" s="35">
        <f t="shared" si="29"/>
        <v>193.73587786259543</v>
      </c>
      <c r="V97" s="23"/>
      <c r="W97" s="23"/>
      <c r="X97" s="23"/>
      <c r="Y97" s="23"/>
      <c r="Z97" s="23"/>
      <c r="AA97" s="23"/>
      <c r="AB97" s="23"/>
      <c r="AC97" s="23"/>
    </row>
    <row r="98" spans="1:29" ht="12.75">
      <c r="A98" s="43">
        <v>372001</v>
      </c>
      <c r="B98" s="43" t="s">
        <v>137</v>
      </c>
      <c r="C98" s="52">
        <v>430</v>
      </c>
      <c r="D98" s="44">
        <v>0</v>
      </c>
      <c r="E98" s="44">
        <f t="shared" si="20"/>
        <v>0</v>
      </c>
      <c r="F98" s="44">
        <v>0</v>
      </c>
      <c r="G98" s="44">
        <f t="shared" si="21"/>
        <v>0</v>
      </c>
      <c r="H98" s="44">
        <v>217218</v>
      </c>
      <c r="I98" s="44">
        <f t="shared" si="22"/>
        <v>505.15813953488373</v>
      </c>
      <c r="J98" s="44">
        <v>0</v>
      </c>
      <c r="K98" s="44">
        <f t="shared" si="23"/>
        <v>0</v>
      </c>
      <c r="L98" s="44">
        <v>2488</v>
      </c>
      <c r="M98" s="44">
        <f t="shared" si="24"/>
        <v>5.786046511627907</v>
      </c>
      <c r="N98" s="44">
        <v>0</v>
      </c>
      <c r="O98" s="44">
        <f t="shared" si="25"/>
        <v>0</v>
      </c>
      <c r="P98" s="44">
        <v>96998</v>
      </c>
      <c r="Q98" s="44">
        <f t="shared" si="26"/>
        <v>225.5767441860465</v>
      </c>
      <c r="R98" s="44">
        <v>0</v>
      </c>
      <c r="S98" s="44">
        <f t="shared" si="27"/>
        <v>0</v>
      </c>
      <c r="T98" s="45">
        <f t="shared" si="28"/>
        <v>316704</v>
      </c>
      <c r="U98" s="44">
        <f t="shared" si="29"/>
        <v>736.5209302325582</v>
      </c>
      <c r="V98" s="23"/>
      <c r="W98" s="23"/>
      <c r="X98" s="23"/>
      <c r="Y98" s="23"/>
      <c r="Z98" s="23"/>
      <c r="AA98" s="23"/>
      <c r="AB98" s="23"/>
      <c r="AC98" s="23"/>
    </row>
    <row r="99" spans="1:29" s="34" customFormat="1" ht="12.75">
      <c r="A99" s="16">
        <v>373001</v>
      </c>
      <c r="B99" s="37" t="s">
        <v>138</v>
      </c>
      <c r="C99" s="52">
        <v>198</v>
      </c>
      <c r="D99" s="38">
        <v>0</v>
      </c>
      <c r="E99" s="38">
        <f t="shared" si="20"/>
        <v>0</v>
      </c>
      <c r="F99" s="38">
        <v>1988</v>
      </c>
      <c r="G99" s="38">
        <f t="shared" si="21"/>
        <v>10.04040404040404</v>
      </c>
      <c r="H99" s="38">
        <v>30670</v>
      </c>
      <c r="I99" s="38">
        <f t="shared" si="22"/>
        <v>154.8989898989899</v>
      </c>
      <c r="J99" s="38">
        <v>2650</v>
      </c>
      <c r="K99" s="38">
        <f t="shared" si="23"/>
        <v>13.383838383838384</v>
      </c>
      <c r="L99" s="38">
        <v>42914</v>
      </c>
      <c r="M99" s="38">
        <f t="shared" si="24"/>
        <v>216.73737373737373</v>
      </c>
      <c r="N99" s="38">
        <v>58400</v>
      </c>
      <c r="O99" s="38">
        <f t="shared" si="25"/>
        <v>294.949494949495</v>
      </c>
      <c r="P99" s="38">
        <v>6261</v>
      </c>
      <c r="Q99" s="38">
        <f t="shared" si="26"/>
        <v>31.62121212121212</v>
      </c>
      <c r="R99" s="38">
        <v>0</v>
      </c>
      <c r="S99" s="38">
        <f t="shared" si="27"/>
        <v>0</v>
      </c>
      <c r="T99" s="39">
        <f t="shared" si="28"/>
        <v>142883</v>
      </c>
      <c r="U99" s="38">
        <f t="shared" si="29"/>
        <v>721.6313131313132</v>
      </c>
      <c r="V99" s="23"/>
      <c r="W99" s="23"/>
      <c r="X99" s="23"/>
      <c r="Y99" s="23"/>
      <c r="Z99" s="23"/>
      <c r="AA99" s="23"/>
      <c r="AB99" s="23"/>
      <c r="AC99" s="23"/>
    </row>
    <row r="100" spans="1:29" s="34" customFormat="1" ht="12.75">
      <c r="A100" s="16">
        <v>374001</v>
      </c>
      <c r="B100" s="37" t="s">
        <v>139</v>
      </c>
      <c r="C100" s="52">
        <v>238</v>
      </c>
      <c r="D100" s="38">
        <v>0</v>
      </c>
      <c r="E100" s="38">
        <f t="shared" si="20"/>
        <v>0</v>
      </c>
      <c r="F100" s="38">
        <v>2819</v>
      </c>
      <c r="G100" s="38">
        <f t="shared" si="21"/>
        <v>11.844537815126051</v>
      </c>
      <c r="H100" s="38">
        <v>44663</v>
      </c>
      <c r="I100" s="38">
        <f t="shared" si="22"/>
        <v>187.6596638655462</v>
      </c>
      <c r="J100" s="38">
        <v>3657</v>
      </c>
      <c r="K100" s="38">
        <f t="shared" si="23"/>
        <v>15.365546218487395</v>
      </c>
      <c r="L100" s="38">
        <v>57452</v>
      </c>
      <c r="M100" s="38">
        <f t="shared" si="24"/>
        <v>241.39495798319328</v>
      </c>
      <c r="N100" s="38">
        <v>0</v>
      </c>
      <c r="O100" s="38">
        <f t="shared" si="25"/>
        <v>0</v>
      </c>
      <c r="P100" s="38">
        <v>48591</v>
      </c>
      <c r="Q100" s="38">
        <f t="shared" si="26"/>
        <v>204.1638655462185</v>
      </c>
      <c r="R100" s="38">
        <v>0</v>
      </c>
      <c r="S100" s="38">
        <f t="shared" si="27"/>
        <v>0</v>
      </c>
      <c r="T100" s="39">
        <f t="shared" si="28"/>
        <v>157182</v>
      </c>
      <c r="U100" s="38">
        <f t="shared" si="29"/>
        <v>660.4285714285714</v>
      </c>
      <c r="V100" s="23"/>
      <c r="W100" s="23"/>
      <c r="X100" s="23"/>
      <c r="Y100" s="23"/>
      <c r="Z100" s="23"/>
      <c r="AA100" s="23"/>
      <c r="AB100" s="23"/>
      <c r="AC100" s="23"/>
    </row>
    <row r="101" spans="1:29" s="34" customFormat="1" ht="12.75">
      <c r="A101" s="16">
        <v>375001</v>
      </c>
      <c r="B101" s="37" t="s">
        <v>140</v>
      </c>
      <c r="C101" s="52">
        <v>140</v>
      </c>
      <c r="D101" s="38">
        <v>0</v>
      </c>
      <c r="E101" s="38">
        <f t="shared" si="20"/>
        <v>0</v>
      </c>
      <c r="F101" s="38">
        <v>0</v>
      </c>
      <c r="G101" s="38">
        <f t="shared" si="21"/>
        <v>0</v>
      </c>
      <c r="H101" s="38">
        <v>0</v>
      </c>
      <c r="I101" s="38">
        <f t="shared" si="22"/>
        <v>0</v>
      </c>
      <c r="J101" s="38">
        <v>0</v>
      </c>
      <c r="K101" s="38">
        <f t="shared" si="23"/>
        <v>0</v>
      </c>
      <c r="L101" s="38">
        <v>0</v>
      </c>
      <c r="M101" s="38">
        <f t="shared" si="24"/>
        <v>0</v>
      </c>
      <c r="N101" s="38">
        <v>0</v>
      </c>
      <c r="O101" s="38">
        <f t="shared" si="25"/>
        <v>0</v>
      </c>
      <c r="P101" s="38">
        <v>0</v>
      </c>
      <c r="Q101" s="38">
        <f t="shared" si="26"/>
        <v>0</v>
      </c>
      <c r="R101" s="38">
        <v>0</v>
      </c>
      <c r="S101" s="38">
        <f t="shared" si="27"/>
        <v>0</v>
      </c>
      <c r="T101" s="39">
        <f t="shared" si="28"/>
        <v>0</v>
      </c>
      <c r="U101" s="38">
        <f t="shared" si="29"/>
        <v>0</v>
      </c>
      <c r="V101" s="23"/>
      <c r="W101" s="23"/>
      <c r="X101" s="23"/>
      <c r="Y101" s="23"/>
      <c r="Z101" s="23"/>
      <c r="AA101" s="23"/>
      <c r="AB101" s="23"/>
      <c r="AC101" s="23"/>
    </row>
    <row r="102" spans="1:29" s="34" customFormat="1" ht="12.75">
      <c r="A102" s="17">
        <v>376001</v>
      </c>
      <c r="B102" s="46" t="s">
        <v>141</v>
      </c>
      <c r="C102" s="51">
        <v>132</v>
      </c>
      <c r="D102" s="35">
        <v>0</v>
      </c>
      <c r="E102" s="35">
        <f t="shared" si="20"/>
        <v>0</v>
      </c>
      <c r="F102" s="35">
        <v>1238</v>
      </c>
      <c r="G102" s="35">
        <f t="shared" si="21"/>
        <v>9.378787878787879</v>
      </c>
      <c r="H102" s="35">
        <v>24100</v>
      </c>
      <c r="I102" s="35">
        <f t="shared" si="22"/>
        <v>182.57575757575756</v>
      </c>
      <c r="J102" s="35">
        <v>9433</v>
      </c>
      <c r="K102" s="35">
        <f t="shared" si="23"/>
        <v>71.46212121212122</v>
      </c>
      <c r="L102" s="35">
        <v>34890</v>
      </c>
      <c r="M102" s="35">
        <f t="shared" si="24"/>
        <v>264.3181818181818</v>
      </c>
      <c r="N102" s="35">
        <v>43800</v>
      </c>
      <c r="O102" s="35">
        <f t="shared" si="25"/>
        <v>331.8181818181818</v>
      </c>
      <c r="P102" s="35">
        <v>9645</v>
      </c>
      <c r="Q102" s="35">
        <f t="shared" si="26"/>
        <v>73.06818181818181</v>
      </c>
      <c r="R102" s="35">
        <v>0</v>
      </c>
      <c r="S102" s="35">
        <f t="shared" si="27"/>
        <v>0</v>
      </c>
      <c r="T102" s="36">
        <f t="shared" si="28"/>
        <v>123106</v>
      </c>
      <c r="U102" s="35">
        <f t="shared" si="29"/>
        <v>932.6212121212121</v>
      </c>
      <c r="V102" s="23"/>
      <c r="W102" s="23"/>
      <c r="X102" s="23"/>
      <c r="Y102" s="23"/>
      <c r="Z102" s="23"/>
      <c r="AA102" s="23"/>
      <c r="AB102" s="23"/>
      <c r="AC102" s="23"/>
    </row>
    <row r="103" spans="1:29" ht="12.75">
      <c r="A103" s="43">
        <v>377001</v>
      </c>
      <c r="B103" s="43" t="s">
        <v>118</v>
      </c>
      <c r="C103" s="52">
        <v>308</v>
      </c>
      <c r="D103" s="44">
        <v>0</v>
      </c>
      <c r="E103" s="44">
        <f t="shared" si="20"/>
        <v>0</v>
      </c>
      <c r="F103" s="44">
        <v>0</v>
      </c>
      <c r="G103" s="44">
        <f t="shared" si="21"/>
        <v>0</v>
      </c>
      <c r="H103" s="44">
        <v>173065</v>
      </c>
      <c r="I103" s="44">
        <f t="shared" si="22"/>
        <v>561.8993506493506</v>
      </c>
      <c r="J103" s="44">
        <v>0</v>
      </c>
      <c r="K103" s="44">
        <f t="shared" si="23"/>
        <v>0</v>
      </c>
      <c r="L103" s="44">
        <v>135546</v>
      </c>
      <c r="M103" s="44">
        <f t="shared" si="24"/>
        <v>440.0844155844156</v>
      </c>
      <c r="N103" s="44">
        <v>2636</v>
      </c>
      <c r="O103" s="44">
        <f t="shared" si="25"/>
        <v>8.558441558441558</v>
      </c>
      <c r="P103" s="44">
        <v>0</v>
      </c>
      <c r="Q103" s="44">
        <f t="shared" si="26"/>
        <v>0</v>
      </c>
      <c r="R103" s="44">
        <v>0</v>
      </c>
      <c r="S103" s="44">
        <f t="shared" si="27"/>
        <v>0</v>
      </c>
      <c r="T103" s="45">
        <f t="shared" si="28"/>
        <v>311247</v>
      </c>
      <c r="U103" s="44">
        <f t="shared" si="29"/>
        <v>1010.5422077922078</v>
      </c>
      <c r="V103" s="23"/>
      <c r="W103" s="23"/>
      <c r="X103" s="23"/>
      <c r="Y103" s="23"/>
      <c r="Z103" s="23"/>
      <c r="AA103" s="23"/>
      <c r="AB103" s="23"/>
      <c r="AC103" s="23"/>
    </row>
    <row r="104" spans="1:29" s="34" customFormat="1" ht="12.75">
      <c r="A104" s="16">
        <v>377002</v>
      </c>
      <c r="B104" s="37" t="s">
        <v>119</v>
      </c>
      <c r="C104" s="52">
        <v>279</v>
      </c>
      <c r="D104" s="38">
        <v>0</v>
      </c>
      <c r="E104" s="38">
        <f t="shared" si="20"/>
        <v>0</v>
      </c>
      <c r="F104" s="38">
        <v>0</v>
      </c>
      <c r="G104" s="38">
        <f t="shared" si="21"/>
        <v>0</v>
      </c>
      <c r="H104" s="38">
        <v>170855</v>
      </c>
      <c r="I104" s="38">
        <f t="shared" si="22"/>
        <v>612.3835125448029</v>
      </c>
      <c r="J104" s="38">
        <v>0</v>
      </c>
      <c r="K104" s="38">
        <f t="shared" si="23"/>
        <v>0</v>
      </c>
      <c r="L104" s="38">
        <v>110240</v>
      </c>
      <c r="M104" s="38">
        <f t="shared" si="24"/>
        <v>395.1254480286738</v>
      </c>
      <c r="N104" s="38">
        <v>2253</v>
      </c>
      <c r="O104" s="38">
        <f t="shared" si="25"/>
        <v>8.075268817204302</v>
      </c>
      <c r="P104" s="38">
        <v>0</v>
      </c>
      <c r="Q104" s="38">
        <f t="shared" si="26"/>
        <v>0</v>
      </c>
      <c r="R104" s="38">
        <v>0</v>
      </c>
      <c r="S104" s="38">
        <f t="shared" si="27"/>
        <v>0</v>
      </c>
      <c r="T104" s="39">
        <f t="shared" si="28"/>
        <v>283348</v>
      </c>
      <c r="U104" s="38">
        <f t="shared" si="29"/>
        <v>1015.584229390681</v>
      </c>
      <c r="V104" s="23"/>
      <c r="W104" s="23"/>
      <c r="X104" s="23"/>
      <c r="Y104" s="23"/>
      <c r="Z104" s="23"/>
      <c r="AA104" s="23"/>
      <c r="AB104" s="23"/>
      <c r="AC104" s="23"/>
    </row>
    <row r="105" spans="1:29" s="34" customFormat="1" ht="12.75">
      <c r="A105" s="16">
        <v>377003</v>
      </c>
      <c r="B105" s="37" t="s">
        <v>120</v>
      </c>
      <c r="C105" s="52">
        <v>385</v>
      </c>
      <c r="D105" s="38">
        <v>0</v>
      </c>
      <c r="E105" s="38">
        <f t="shared" si="20"/>
        <v>0</v>
      </c>
      <c r="F105" s="38">
        <v>0</v>
      </c>
      <c r="G105" s="38">
        <f t="shared" si="21"/>
        <v>0</v>
      </c>
      <c r="H105" s="38">
        <v>135596</v>
      </c>
      <c r="I105" s="38">
        <f t="shared" si="22"/>
        <v>352.1974025974026</v>
      </c>
      <c r="J105" s="38">
        <v>0</v>
      </c>
      <c r="K105" s="38">
        <f t="shared" si="23"/>
        <v>0</v>
      </c>
      <c r="L105" s="38">
        <v>183385</v>
      </c>
      <c r="M105" s="38">
        <f t="shared" si="24"/>
        <v>476.3246753246753</v>
      </c>
      <c r="N105" s="38">
        <v>1649</v>
      </c>
      <c r="O105" s="38">
        <f t="shared" si="25"/>
        <v>4.283116883116883</v>
      </c>
      <c r="P105" s="38">
        <v>0</v>
      </c>
      <c r="Q105" s="38">
        <f t="shared" si="26"/>
        <v>0</v>
      </c>
      <c r="R105" s="38">
        <v>0</v>
      </c>
      <c r="S105" s="38">
        <f t="shared" si="27"/>
        <v>0</v>
      </c>
      <c r="T105" s="39">
        <f t="shared" si="28"/>
        <v>320630</v>
      </c>
      <c r="U105" s="38">
        <f t="shared" si="29"/>
        <v>832.8051948051948</v>
      </c>
      <c r="V105" s="23"/>
      <c r="W105" s="23"/>
      <c r="X105" s="23"/>
      <c r="Y105" s="23"/>
      <c r="Z105" s="23"/>
      <c r="AA105" s="23"/>
      <c r="AB105" s="23"/>
      <c r="AC105" s="23"/>
    </row>
    <row r="106" spans="1:29" s="34" customFormat="1" ht="12.75">
      <c r="A106" s="16">
        <v>377004</v>
      </c>
      <c r="B106" s="37" t="s">
        <v>142</v>
      </c>
      <c r="C106" s="52">
        <v>365</v>
      </c>
      <c r="D106" s="38">
        <v>0</v>
      </c>
      <c r="E106" s="38">
        <f t="shared" si="20"/>
        <v>0</v>
      </c>
      <c r="F106" s="38">
        <v>0</v>
      </c>
      <c r="G106" s="38">
        <f t="shared" si="21"/>
        <v>0</v>
      </c>
      <c r="H106" s="38">
        <v>98334</v>
      </c>
      <c r="I106" s="38">
        <f t="shared" si="22"/>
        <v>269.4082191780822</v>
      </c>
      <c r="J106" s="38">
        <v>0</v>
      </c>
      <c r="K106" s="38">
        <f t="shared" si="23"/>
        <v>0</v>
      </c>
      <c r="L106" s="38">
        <v>139411</v>
      </c>
      <c r="M106" s="38">
        <f t="shared" si="24"/>
        <v>381.94794520547947</v>
      </c>
      <c r="N106" s="38">
        <v>2740</v>
      </c>
      <c r="O106" s="38">
        <f t="shared" si="25"/>
        <v>7.506849315068493</v>
      </c>
      <c r="P106" s="38">
        <v>0</v>
      </c>
      <c r="Q106" s="38">
        <f t="shared" si="26"/>
        <v>0</v>
      </c>
      <c r="R106" s="38">
        <v>0</v>
      </c>
      <c r="S106" s="38">
        <f t="shared" si="27"/>
        <v>0</v>
      </c>
      <c r="T106" s="39">
        <f t="shared" si="28"/>
        <v>240485</v>
      </c>
      <c r="U106" s="38">
        <f t="shared" si="29"/>
        <v>658.8630136986301</v>
      </c>
      <c r="V106" s="23"/>
      <c r="W106" s="23"/>
      <c r="X106" s="23"/>
      <c r="Y106" s="23"/>
      <c r="Z106" s="23"/>
      <c r="AA106" s="23"/>
      <c r="AB106" s="23"/>
      <c r="AC106" s="23"/>
    </row>
    <row r="107" spans="1:29" s="34" customFormat="1" ht="12.75">
      <c r="A107" s="17">
        <v>377005</v>
      </c>
      <c r="B107" s="46" t="s">
        <v>143</v>
      </c>
      <c r="C107" s="51">
        <v>293</v>
      </c>
      <c r="D107" s="35">
        <v>0</v>
      </c>
      <c r="E107" s="35">
        <f t="shared" si="20"/>
        <v>0</v>
      </c>
      <c r="F107" s="35">
        <v>0</v>
      </c>
      <c r="G107" s="35">
        <f t="shared" si="21"/>
        <v>0</v>
      </c>
      <c r="H107" s="35">
        <v>90710</v>
      </c>
      <c r="I107" s="35">
        <f t="shared" si="22"/>
        <v>309.59044368600684</v>
      </c>
      <c r="J107" s="35">
        <v>0</v>
      </c>
      <c r="K107" s="35">
        <f t="shared" si="23"/>
        <v>0</v>
      </c>
      <c r="L107" s="35">
        <v>119485</v>
      </c>
      <c r="M107" s="35">
        <f t="shared" si="24"/>
        <v>407.7986348122867</v>
      </c>
      <c r="N107" s="35">
        <v>2334</v>
      </c>
      <c r="O107" s="35">
        <f t="shared" si="25"/>
        <v>7.965870307167235</v>
      </c>
      <c r="P107" s="35">
        <v>0</v>
      </c>
      <c r="Q107" s="35">
        <f t="shared" si="26"/>
        <v>0</v>
      </c>
      <c r="R107" s="35">
        <v>0</v>
      </c>
      <c r="S107" s="35">
        <f t="shared" si="27"/>
        <v>0</v>
      </c>
      <c r="T107" s="36">
        <f t="shared" si="28"/>
        <v>212529</v>
      </c>
      <c r="U107" s="35">
        <f t="shared" si="29"/>
        <v>725.3549488054607</v>
      </c>
      <c r="V107" s="23"/>
      <c r="W107" s="23"/>
      <c r="X107" s="23"/>
      <c r="Y107" s="23"/>
      <c r="Z107" s="23"/>
      <c r="AA107" s="23"/>
      <c r="AB107" s="23"/>
      <c r="AC107" s="23"/>
    </row>
    <row r="108" spans="1:29" ht="12.75">
      <c r="A108" s="43">
        <v>378001</v>
      </c>
      <c r="B108" s="43" t="s">
        <v>121</v>
      </c>
      <c r="C108" s="52">
        <v>213</v>
      </c>
      <c r="D108" s="44">
        <v>6863</v>
      </c>
      <c r="E108" s="44">
        <f t="shared" si="20"/>
        <v>32.220657276995304</v>
      </c>
      <c r="F108" s="44">
        <v>0</v>
      </c>
      <c r="G108" s="44">
        <f t="shared" si="21"/>
        <v>0</v>
      </c>
      <c r="H108" s="44">
        <v>212896</v>
      </c>
      <c r="I108" s="44">
        <f t="shared" si="22"/>
        <v>999.5117370892019</v>
      </c>
      <c r="J108" s="44">
        <v>0</v>
      </c>
      <c r="K108" s="44">
        <f t="shared" si="23"/>
        <v>0</v>
      </c>
      <c r="L108" s="44">
        <v>20732</v>
      </c>
      <c r="M108" s="44">
        <f t="shared" si="24"/>
        <v>97.33333333333333</v>
      </c>
      <c r="N108" s="44">
        <v>0</v>
      </c>
      <c r="O108" s="44">
        <f t="shared" si="25"/>
        <v>0</v>
      </c>
      <c r="P108" s="44">
        <v>21308</v>
      </c>
      <c r="Q108" s="44">
        <f t="shared" si="26"/>
        <v>100.03755868544602</v>
      </c>
      <c r="R108" s="44">
        <v>0</v>
      </c>
      <c r="S108" s="44">
        <f t="shared" si="27"/>
        <v>0</v>
      </c>
      <c r="T108" s="45">
        <f t="shared" si="28"/>
        <v>261799</v>
      </c>
      <c r="U108" s="44">
        <f t="shared" si="29"/>
        <v>1229.1032863849766</v>
      </c>
      <c r="V108" s="23"/>
      <c r="W108" s="23"/>
      <c r="X108" s="23"/>
      <c r="Y108" s="23"/>
      <c r="Z108" s="23"/>
      <c r="AA108" s="23"/>
      <c r="AB108" s="23"/>
      <c r="AC108" s="23"/>
    </row>
    <row r="109" spans="1:29" s="34" customFormat="1" ht="12.75">
      <c r="A109" s="16">
        <v>378002</v>
      </c>
      <c r="B109" s="37" t="s">
        <v>122</v>
      </c>
      <c r="C109" s="52">
        <v>184</v>
      </c>
      <c r="D109" s="38">
        <v>0</v>
      </c>
      <c r="E109" s="38">
        <f t="shared" si="20"/>
        <v>0</v>
      </c>
      <c r="F109" s="38">
        <v>0</v>
      </c>
      <c r="G109" s="38">
        <f t="shared" si="21"/>
        <v>0</v>
      </c>
      <c r="H109" s="38">
        <v>137856</v>
      </c>
      <c r="I109" s="38">
        <f t="shared" si="22"/>
        <v>749.2173913043479</v>
      </c>
      <c r="J109" s="38">
        <v>0</v>
      </c>
      <c r="K109" s="38">
        <f t="shared" si="23"/>
        <v>0</v>
      </c>
      <c r="L109" s="38">
        <v>172245</v>
      </c>
      <c r="M109" s="38">
        <f t="shared" si="24"/>
        <v>936.1141304347826</v>
      </c>
      <c r="N109" s="38">
        <v>0</v>
      </c>
      <c r="O109" s="38">
        <f t="shared" si="25"/>
        <v>0</v>
      </c>
      <c r="P109" s="38">
        <v>8440</v>
      </c>
      <c r="Q109" s="38">
        <f t="shared" si="26"/>
        <v>45.869565217391305</v>
      </c>
      <c r="R109" s="38">
        <v>0</v>
      </c>
      <c r="S109" s="38">
        <f t="shared" si="27"/>
        <v>0</v>
      </c>
      <c r="T109" s="39">
        <f t="shared" si="28"/>
        <v>318541</v>
      </c>
      <c r="U109" s="38">
        <f t="shared" si="29"/>
        <v>1731.2010869565217</v>
      </c>
      <c r="V109" s="23"/>
      <c r="W109" s="23"/>
      <c r="X109" s="23"/>
      <c r="Y109" s="23"/>
      <c r="Z109" s="23"/>
      <c r="AA109" s="23"/>
      <c r="AB109" s="23"/>
      <c r="AC109" s="23"/>
    </row>
    <row r="110" spans="1:29" s="34" customFormat="1" ht="12.75">
      <c r="A110" s="16">
        <v>379001</v>
      </c>
      <c r="B110" s="37" t="s">
        <v>123</v>
      </c>
      <c r="C110" s="52">
        <v>174</v>
      </c>
      <c r="D110" s="38">
        <v>0</v>
      </c>
      <c r="E110" s="38">
        <f t="shared" si="20"/>
        <v>0</v>
      </c>
      <c r="F110" s="38">
        <v>333</v>
      </c>
      <c r="G110" s="38">
        <f t="shared" si="21"/>
        <v>1.9137931034482758</v>
      </c>
      <c r="H110" s="38">
        <v>44723</v>
      </c>
      <c r="I110" s="38">
        <f t="shared" si="22"/>
        <v>257.0287356321839</v>
      </c>
      <c r="J110" s="38">
        <v>198</v>
      </c>
      <c r="K110" s="38">
        <f t="shared" si="23"/>
        <v>1.1379310344827587</v>
      </c>
      <c r="L110" s="38">
        <v>45503</v>
      </c>
      <c r="M110" s="38">
        <f t="shared" si="24"/>
        <v>261.51149425287355</v>
      </c>
      <c r="N110" s="38">
        <v>0</v>
      </c>
      <c r="O110" s="38">
        <f t="shared" si="25"/>
        <v>0</v>
      </c>
      <c r="P110" s="38">
        <v>3614</v>
      </c>
      <c r="Q110" s="38">
        <f t="shared" si="26"/>
        <v>20.770114942528735</v>
      </c>
      <c r="R110" s="38">
        <v>0</v>
      </c>
      <c r="S110" s="38">
        <f t="shared" si="27"/>
        <v>0</v>
      </c>
      <c r="T110" s="39">
        <f t="shared" si="28"/>
        <v>94371</v>
      </c>
      <c r="U110" s="38">
        <f t="shared" si="29"/>
        <v>542.3620689655172</v>
      </c>
      <c r="V110" s="23"/>
      <c r="W110" s="23"/>
      <c r="X110" s="23"/>
      <c r="Y110" s="23"/>
      <c r="Z110" s="23"/>
      <c r="AA110" s="23"/>
      <c r="AB110" s="23"/>
      <c r="AC110" s="23"/>
    </row>
    <row r="111" spans="1:29" s="34" customFormat="1" ht="12.75">
      <c r="A111" s="16">
        <v>380001</v>
      </c>
      <c r="B111" s="37" t="s">
        <v>124</v>
      </c>
      <c r="C111" s="52">
        <v>296</v>
      </c>
      <c r="D111" s="38">
        <v>0</v>
      </c>
      <c r="E111" s="38">
        <f t="shared" si="20"/>
        <v>0</v>
      </c>
      <c r="F111" s="38">
        <v>0</v>
      </c>
      <c r="G111" s="38">
        <f t="shared" si="21"/>
        <v>0</v>
      </c>
      <c r="H111" s="38">
        <v>0</v>
      </c>
      <c r="I111" s="38">
        <f t="shared" si="22"/>
        <v>0</v>
      </c>
      <c r="J111" s="38">
        <v>0</v>
      </c>
      <c r="K111" s="38">
        <f t="shared" si="23"/>
        <v>0</v>
      </c>
      <c r="L111" s="38">
        <v>20532</v>
      </c>
      <c r="M111" s="38">
        <f t="shared" si="24"/>
        <v>69.36486486486487</v>
      </c>
      <c r="N111" s="38">
        <v>174036</v>
      </c>
      <c r="O111" s="38">
        <f t="shared" si="25"/>
        <v>587.9594594594595</v>
      </c>
      <c r="P111" s="38">
        <v>725</v>
      </c>
      <c r="Q111" s="38">
        <f t="shared" si="26"/>
        <v>2.449324324324324</v>
      </c>
      <c r="R111" s="38">
        <v>0</v>
      </c>
      <c r="S111" s="38">
        <f t="shared" si="27"/>
        <v>0</v>
      </c>
      <c r="T111" s="39">
        <f t="shared" si="28"/>
        <v>195293</v>
      </c>
      <c r="U111" s="38">
        <f t="shared" si="29"/>
        <v>659.7736486486486</v>
      </c>
      <c r="V111" s="23"/>
      <c r="W111" s="23"/>
      <c r="X111" s="23"/>
      <c r="Y111" s="23"/>
      <c r="Z111" s="23"/>
      <c r="AA111" s="23"/>
      <c r="AB111" s="23"/>
      <c r="AC111" s="23"/>
    </row>
    <row r="112" spans="1:29" s="34" customFormat="1" ht="12.75">
      <c r="A112" s="17">
        <v>381001</v>
      </c>
      <c r="B112" s="46" t="s">
        <v>125</v>
      </c>
      <c r="C112" s="51">
        <v>168</v>
      </c>
      <c r="D112" s="35">
        <v>-8019</v>
      </c>
      <c r="E112" s="35">
        <f t="shared" si="20"/>
        <v>-47.732142857142854</v>
      </c>
      <c r="F112" s="35">
        <v>-4509</v>
      </c>
      <c r="G112" s="35">
        <f t="shared" si="21"/>
        <v>-26.839285714285715</v>
      </c>
      <c r="H112" s="35">
        <v>29922</v>
      </c>
      <c r="I112" s="35">
        <f t="shared" si="22"/>
        <v>178.10714285714286</v>
      </c>
      <c r="J112" s="35">
        <v>12081</v>
      </c>
      <c r="K112" s="35">
        <f t="shared" si="23"/>
        <v>71.91071428571429</v>
      </c>
      <c r="L112" s="35">
        <v>35476</v>
      </c>
      <c r="M112" s="35">
        <f t="shared" si="24"/>
        <v>211.16666666666666</v>
      </c>
      <c r="N112" s="35">
        <v>0</v>
      </c>
      <c r="O112" s="35">
        <f t="shared" si="25"/>
        <v>0</v>
      </c>
      <c r="P112" s="35">
        <v>0</v>
      </c>
      <c r="Q112" s="35">
        <f t="shared" si="26"/>
        <v>0</v>
      </c>
      <c r="R112" s="35">
        <v>0</v>
      </c>
      <c r="S112" s="35">
        <f t="shared" si="27"/>
        <v>0</v>
      </c>
      <c r="T112" s="36">
        <f t="shared" si="28"/>
        <v>64951</v>
      </c>
      <c r="U112" s="35">
        <f t="shared" si="29"/>
        <v>386.61309523809524</v>
      </c>
      <c r="V112" s="23"/>
      <c r="W112" s="23"/>
      <c r="X112" s="23"/>
      <c r="Y112" s="23"/>
      <c r="Z112" s="23"/>
      <c r="AA112" s="23"/>
      <c r="AB112" s="23"/>
      <c r="AC112" s="23"/>
    </row>
    <row r="113" spans="1:29" ht="12.75">
      <c r="A113" s="43">
        <v>382001</v>
      </c>
      <c r="B113" s="43" t="s">
        <v>126</v>
      </c>
      <c r="C113" s="52">
        <v>151</v>
      </c>
      <c r="D113" s="44">
        <v>0</v>
      </c>
      <c r="E113" s="44">
        <f t="shared" si="20"/>
        <v>0</v>
      </c>
      <c r="F113" s="44">
        <v>75</v>
      </c>
      <c r="G113" s="44">
        <f t="shared" si="21"/>
        <v>0.4966887417218543</v>
      </c>
      <c r="H113" s="44">
        <v>56509</v>
      </c>
      <c r="I113" s="44">
        <f t="shared" si="22"/>
        <v>374.2317880794702</v>
      </c>
      <c r="J113" s="44">
        <v>662</v>
      </c>
      <c r="K113" s="44">
        <f t="shared" si="23"/>
        <v>4.3841059602649</v>
      </c>
      <c r="L113" s="44">
        <v>939</v>
      </c>
      <c r="M113" s="44">
        <f t="shared" si="24"/>
        <v>6.218543046357616</v>
      </c>
      <c r="N113" s="44">
        <v>0</v>
      </c>
      <c r="O113" s="44">
        <f t="shared" si="25"/>
        <v>0</v>
      </c>
      <c r="P113" s="44">
        <v>0</v>
      </c>
      <c r="Q113" s="44">
        <f t="shared" si="26"/>
        <v>0</v>
      </c>
      <c r="R113" s="44">
        <v>0</v>
      </c>
      <c r="S113" s="44">
        <f t="shared" si="27"/>
        <v>0</v>
      </c>
      <c r="T113" s="45">
        <f t="shared" si="28"/>
        <v>58185</v>
      </c>
      <c r="U113" s="44">
        <f t="shared" si="29"/>
        <v>385.33112582781456</v>
      </c>
      <c r="V113" s="23"/>
      <c r="W113" s="23"/>
      <c r="X113" s="23"/>
      <c r="Y113" s="23"/>
      <c r="Z113" s="23"/>
      <c r="AA113" s="23"/>
      <c r="AB113" s="23"/>
      <c r="AC113" s="23"/>
    </row>
    <row r="114" spans="1:29" s="34" customFormat="1" ht="12.75">
      <c r="A114" s="16">
        <v>383001</v>
      </c>
      <c r="B114" s="37" t="s">
        <v>127</v>
      </c>
      <c r="C114" s="52">
        <v>183</v>
      </c>
      <c r="D114" s="38">
        <v>0</v>
      </c>
      <c r="E114" s="38">
        <f t="shared" si="20"/>
        <v>0</v>
      </c>
      <c r="F114" s="38">
        <v>2335</v>
      </c>
      <c r="G114" s="38">
        <f t="shared" si="21"/>
        <v>12.759562841530055</v>
      </c>
      <c r="H114" s="38">
        <v>32532</v>
      </c>
      <c r="I114" s="38">
        <f t="shared" si="22"/>
        <v>177.7704918032787</v>
      </c>
      <c r="J114" s="38">
        <v>1700</v>
      </c>
      <c r="K114" s="38">
        <f t="shared" si="23"/>
        <v>9.289617486338798</v>
      </c>
      <c r="L114" s="38">
        <v>48985</v>
      </c>
      <c r="M114" s="38">
        <f t="shared" si="24"/>
        <v>267.6775956284153</v>
      </c>
      <c r="N114" s="38">
        <v>0</v>
      </c>
      <c r="O114" s="38">
        <f t="shared" si="25"/>
        <v>0</v>
      </c>
      <c r="P114" s="38">
        <v>769</v>
      </c>
      <c r="Q114" s="38">
        <f t="shared" si="26"/>
        <v>4.202185792349726</v>
      </c>
      <c r="R114" s="38">
        <v>0</v>
      </c>
      <c r="S114" s="38">
        <f t="shared" si="27"/>
        <v>0</v>
      </c>
      <c r="T114" s="39">
        <f t="shared" si="28"/>
        <v>86321</v>
      </c>
      <c r="U114" s="38">
        <f t="shared" si="29"/>
        <v>471.69945355191254</v>
      </c>
      <c r="V114" s="23"/>
      <c r="W114" s="23"/>
      <c r="X114" s="23"/>
      <c r="Y114" s="23"/>
      <c r="Z114" s="23"/>
      <c r="AA114" s="23"/>
      <c r="AB114" s="23"/>
      <c r="AC114" s="23"/>
    </row>
    <row r="115" spans="1:29" s="34" customFormat="1" ht="12.75">
      <c r="A115" s="16">
        <v>384001</v>
      </c>
      <c r="B115" s="37" t="s">
        <v>128</v>
      </c>
      <c r="C115" s="52">
        <v>388</v>
      </c>
      <c r="D115" s="38">
        <v>0</v>
      </c>
      <c r="E115" s="38">
        <f t="shared" si="20"/>
        <v>0</v>
      </c>
      <c r="F115" s="38">
        <v>0</v>
      </c>
      <c r="G115" s="38">
        <f t="shared" si="21"/>
        <v>0</v>
      </c>
      <c r="H115" s="38">
        <v>0</v>
      </c>
      <c r="I115" s="38">
        <f t="shared" si="22"/>
        <v>0</v>
      </c>
      <c r="J115" s="38">
        <v>0</v>
      </c>
      <c r="K115" s="38">
        <f t="shared" si="23"/>
        <v>0</v>
      </c>
      <c r="L115" s="38">
        <v>2440</v>
      </c>
      <c r="M115" s="38">
        <f t="shared" si="24"/>
        <v>6.288659793814433</v>
      </c>
      <c r="N115" s="38">
        <v>205</v>
      </c>
      <c r="O115" s="38">
        <f t="shared" si="25"/>
        <v>0.5283505154639175</v>
      </c>
      <c r="P115" s="38">
        <v>7541</v>
      </c>
      <c r="Q115" s="38">
        <f t="shared" si="26"/>
        <v>19.435567010309278</v>
      </c>
      <c r="R115" s="38">
        <v>0</v>
      </c>
      <c r="S115" s="38">
        <f t="shared" si="27"/>
        <v>0</v>
      </c>
      <c r="T115" s="39">
        <f t="shared" si="28"/>
        <v>10186</v>
      </c>
      <c r="U115" s="38">
        <f t="shared" si="29"/>
        <v>26.25257731958763</v>
      </c>
      <c r="V115" s="23"/>
      <c r="W115" s="23"/>
      <c r="X115" s="23"/>
      <c r="Y115" s="23"/>
      <c r="Z115" s="23"/>
      <c r="AA115" s="23"/>
      <c r="AB115" s="23"/>
      <c r="AC115" s="23"/>
    </row>
    <row r="116" spans="1:29" s="34" customFormat="1" ht="12.75">
      <c r="A116" s="16">
        <v>385001</v>
      </c>
      <c r="B116" s="37" t="s">
        <v>106</v>
      </c>
      <c r="C116" s="52">
        <v>441</v>
      </c>
      <c r="D116" s="38">
        <v>4839</v>
      </c>
      <c r="E116" s="38">
        <f t="shared" si="20"/>
        <v>10.97278911564626</v>
      </c>
      <c r="F116" s="38">
        <v>3546</v>
      </c>
      <c r="G116" s="38">
        <f t="shared" si="21"/>
        <v>8.040816326530612</v>
      </c>
      <c r="H116" s="38">
        <v>0</v>
      </c>
      <c r="I116" s="38">
        <f t="shared" si="22"/>
        <v>0</v>
      </c>
      <c r="J116" s="38">
        <v>0</v>
      </c>
      <c r="K116" s="38">
        <f t="shared" si="23"/>
        <v>0</v>
      </c>
      <c r="L116" s="38">
        <v>38868</v>
      </c>
      <c r="M116" s="38">
        <f t="shared" si="24"/>
        <v>88.1360544217687</v>
      </c>
      <c r="N116" s="38">
        <v>0</v>
      </c>
      <c r="O116" s="38">
        <f t="shared" si="25"/>
        <v>0</v>
      </c>
      <c r="P116" s="38">
        <v>49242</v>
      </c>
      <c r="Q116" s="38">
        <f t="shared" si="26"/>
        <v>111.65986394557824</v>
      </c>
      <c r="R116" s="38">
        <v>0</v>
      </c>
      <c r="S116" s="38">
        <f t="shared" si="27"/>
        <v>0</v>
      </c>
      <c r="T116" s="39">
        <f t="shared" si="28"/>
        <v>96495</v>
      </c>
      <c r="U116" s="38">
        <f t="shared" si="29"/>
        <v>218.8095238095238</v>
      </c>
      <c r="V116" s="23"/>
      <c r="W116" s="23"/>
      <c r="X116" s="23"/>
      <c r="Y116" s="23"/>
      <c r="Z116" s="23"/>
      <c r="AA116" s="23"/>
      <c r="AB116" s="23"/>
      <c r="AC116" s="23"/>
    </row>
    <row r="117" spans="1:29" s="34" customFormat="1" ht="12.75">
      <c r="A117" s="17">
        <v>386001</v>
      </c>
      <c r="B117" s="46" t="s">
        <v>107</v>
      </c>
      <c r="C117" s="51">
        <v>332</v>
      </c>
      <c r="D117" s="35">
        <v>0</v>
      </c>
      <c r="E117" s="35">
        <f t="shared" si="20"/>
        <v>0</v>
      </c>
      <c r="F117" s="35">
        <v>10604</v>
      </c>
      <c r="G117" s="35">
        <f t="shared" si="21"/>
        <v>31.93975903614458</v>
      </c>
      <c r="H117" s="35">
        <v>117385</v>
      </c>
      <c r="I117" s="35">
        <f t="shared" si="22"/>
        <v>353.5692771084337</v>
      </c>
      <c r="J117" s="35">
        <v>5527</v>
      </c>
      <c r="K117" s="35">
        <f t="shared" si="23"/>
        <v>16.647590361445783</v>
      </c>
      <c r="L117" s="35">
        <v>50688</v>
      </c>
      <c r="M117" s="35">
        <f t="shared" si="24"/>
        <v>152.67469879518072</v>
      </c>
      <c r="N117" s="35">
        <v>0</v>
      </c>
      <c r="O117" s="35">
        <f t="shared" si="25"/>
        <v>0</v>
      </c>
      <c r="P117" s="35">
        <v>7090</v>
      </c>
      <c r="Q117" s="35">
        <f t="shared" si="26"/>
        <v>21.35542168674699</v>
      </c>
      <c r="R117" s="35">
        <v>0</v>
      </c>
      <c r="S117" s="35">
        <f t="shared" si="27"/>
        <v>0</v>
      </c>
      <c r="T117" s="36">
        <f t="shared" si="28"/>
        <v>191294</v>
      </c>
      <c r="U117" s="35">
        <f t="shared" si="29"/>
        <v>576.1867469879518</v>
      </c>
      <c r="V117" s="23"/>
      <c r="W117" s="23"/>
      <c r="X117" s="23"/>
      <c r="Y117" s="23"/>
      <c r="Z117" s="23"/>
      <c r="AA117" s="23"/>
      <c r="AB117" s="23"/>
      <c r="AC117" s="23"/>
    </row>
    <row r="118" spans="1:29" ht="12.75">
      <c r="A118" s="43">
        <v>387001</v>
      </c>
      <c r="B118" s="43" t="s">
        <v>108</v>
      </c>
      <c r="C118" s="52">
        <v>488</v>
      </c>
      <c r="D118" s="44">
        <v>0</v>
      </c>
      <c r="E118" s="44">
        <f t="shared" si="20"/>
        <v>0</v>
      </c>
      <c r="F118" s="44">
        <v>11443</v>
      </c>
      <c r="G118" s="44">
        <f t="shared" si="21"/>
        <v>23.44877049180328</v>
      </c>
      <c r="H118" s="44">
        <v>142257</v>
      </c>
      <c r="I118" s="44">
        <f t="shared" si="22"/>
        <v>291.51024590163934</v>
      </c>
      <c r="J118" s="44">
        <v>0</v>
      </c>
      <c r="K118" s="44">
        <f t="shared" si="23"/>
        <v>0</v>
      </c>
      <c r="L118" s="44">
        <v>28430</v>
      </c>
      <c r="M118" s="44">
        <f t="shared" si="24"/>
        <v>58.25819672131148</v>
      </c>
      <c r="N118" s="44">
        <v>0</v>
      </c>
      <c r="O118" s="44">
        <f t="shared" si="25"/>
        <v>0</v>
      </c>
      <c r="P118" s="44">
        <v>17661</v>
      </c>
      <c r="Q118" s="44">
        <f t="shared" si="26"/>
        <v>36.1905737704918</v>
      </c>
      <c r="R118" s="44">
        <v>0</v>
      </c>
      <c r="S118" s="44">
        <f t="shared" si="27"/>
        <v>0</v>
      </c>
      <c r="T118" s="45">
        <f t="shared" si="28"/>
        <v>199791</v>
      </c>
      <c r="U118" s="44">
        <f t="shared" si="29"/>
        <v>409.4077868852459</v>
      </c>
      <c r="V118" s="23"/>
      <c r="W118" s="23"/>
      <c r="X118" s="23"/>
      <c r="Y118" s="23"/>
      <c r="Z118" s="23"/>
      <c r="AA118" s="23"/>
      <c r="AB118" s="23"/>
      <c r="AC118" s="23"/>
    </row>
    <row r="119" spans="1:29" s="34" customFormat="1" ht="12.75">
      <c r="A119" s="16">
        <v>388001</v>
      </c>
      <c r="B119" s="37" t="s">
        <v>109</v>
      </c>
      <c r="C119" s="52">
        <v>525</v>
      </c>
      <c r="D119" s="38">
        <v>0</v>
      </c>
      <c r="E119" s="38">
        <f t="shared" si="20"/>
        <v>0</v>
      </c>
      <c r="F119" s="38">
        <v>11945</v>
      </c>
      <c r="G119" s="38">
        <f t="shared" si="21"/>
        <v>22.752380952380953</v>
      </c>
      <c r="H119" s="38">
        <v>245329</v>
      </c>
      <c r="I119" s="38">
        <f t="shared" si="22"/>
        <v>467.29333333333335</v>
      </c>
      <c r="J119" s="38">
        <v>0</v>
      </c>
      <c r="K119" s="38">
        <f t="shared" si="23"/>
        <v>0</v>
      </c>
      <c r="L119" s="38">
        <v>6891</v>
      </c>
      <c r="M119" s="38">
        <f t="shared" si="24"/>
        <v>13.125714285714286</v>
      </c>
      <c r="N119" s="38">
        <v>0</v>
      </c>
      <c r="O119" s="38">
        <f t="shared" si="25"/>
        <v>0</v>
      </c>
      <c r="P119" s="38">
        <v>6225</v>
      </c>
      <c r="Q119" s="38">
        <f t="shared" si="26"/>
        <v>11.857142857142858</v>
      </c>
      <c r="R119" s="38">
        <v>0</v>
      </c>
      <c r="S119" s="38">
        <f t="shared" si="27"/>
        <v>0</v>
      </c>
      <c r="T119" s="39">
        <f t="shared" si="28"/>
        <v>270390</v>
      </c>
      <c r="U119" s="38">
        <f t="shared" si="29"/>
        <v>515.0285714285715</v>
      </c>
      <c r="V119" s="23"/>
      <c r="W119" s="23"/>
      <c r="X119" s="23"/>
      <c r="Y119" s="23"/>
      <c r="Z119" s="23"/>
      <c r="AA119" s="23"/>
      <c r="AB119" s="23"/>
      <c r="AC119" s="23"/>
    </row>
    <row r="120" spans="1:29" s="34" customFormat="1" ht="12.75">
      <c r="A120" s="16">
        <v>389001</v>
      </c>
      <c r="B120" s="37" t="s">
        <v>110</v>
      </c>
      <c r="C120" s="52">
        <v>491</v>
      </c>
      <c r="D120" s="38">
        <v>0</v>
      </c>
      <c r="E120" s="38">
        <f t="shared" si="20"/>
        <v>0</v>
      </c>
      <c r="F120" s="38">
        <v>7538</v>
      </c>
      <c r="G120" s="38">
        <f t="shared" si="21"/>
        <v>15.35234215885947</v>
      </c>
      <c r="H120" s="38">
        <v>148890</v>
      </c>
      <c r="I120" s="38">
        <f t="shared" si="22"/>
        <v>303.23828920570264</v>
      </c>
      <c r="J120" s="38">
        <v>0</v>
      </c>
      <c r="K120" s="38">
        <f t="shared" si="23"/>
        <v>0</v>
      </c>
      <c r="L120" s="38">
        <v>148890</v>
      </c>
      <c r="M120" s="38">
        <f t="shared" si="24"/>
        <v>303.23828920570264</v>
      </c>
      <c r="N120" s="38">
        <v>0</v>
      </c>
      <c r="O120" s="38">
        <f t="shared" si="25"/>
        <v>0</v>
      </c>
      <c r="P120" s="38">
        <v>12243</v>
      </c>
      <c r="Q120" s="38">
        <f t="shared" si="26"/>
        <v>24.934826883910386</v>
      </c>
      <c r="R120" s="38">
        <v>0</v>
      </c>
      <c r="S120" s="38">
        <f t="shared" si="27"/>
        <v>0</v>
      </c>
      <c r="T120" s="39">
        <f t="shared" si="28"/>
        <v>317561</v>
      </c>
      <c r="U120" s="38">
        <f t="shared" si="29"/>
        <v>646.7637474541751</v>
      </c>
      <c r="V120" s="23"/>
      <c r="W120" s="23"/>
      <c r="X120" s="23"/>
      <c r="Y120" s="23"/>
      <c r="Z120" s="23"/>
      <c r="AA120" s="23"/>
      <c r="AB120" s="23"/>
      <c r="AC120" s="23"/>
    </row>
    <row r="121" spans="1:29" s="34" customFormat="1" ht="12.75">
      <c r="A121" s="16">
        <v>389002</v>
      </c>
      <c r="B121" s="37" t="s">
        <v>144</v>
      </c>
      <c r="C121" s="52">
        <v>447</v>
      </c>
      <c r="D121" s="38">
        <v>8533</v>
      </c>
      <c r="E121" s="38">
        <f t="shared" si="20"/>
        <v>19.089485458612977</v>
      </c>
      <c r="F121" s="38">
        <v>4953</v>
      </c>
      <c r="G121" s="38">
        <f t="shared" si="21"/>
        <v>11.080536912751677</v>
      </c>
      <c r="H121" s="38">
        <v>184339</v>
      </c>
      <c r="I121" s="38">
        <f t="shared" si="22"/>
        <v>412.39149888143174</v>
      </c>
      <c r="J121" s="38">
        <v>0</v>
      </c>
      <c r="K121" s="38">
        <f t="shared" si="23"/>
        <v>0</v>
      </c>
      <c r="L121" s="38">
        <v>252412</v>
      </c>
      <c r="M121" s="38">
        <f t="shared" si="24"/>
        <v>564.6800894854587</v>
      </c>
      <c r="N121" s="38">
        <v>0</v>
      </c>
      <c r="O121" s="38">
        <f t="shared" si="25"/>
        <v>0</v>
      </c>
      <c r="P121" s="38">
        <v>12379</v>
      </c>
      <c r="Q121" s="38">
        <f t="shared" si="26"/>
        <v>27.69351230425056</v>
      </c>
      <c r="R121" s="38">
        <v>36467</v>
      </c>
      <c r="S121" s="38">
        <f t="shared" si="27"/>
        <v>81.58165548098434</v>
      </c>
      <c r="T121" s="39">
        <f t="shared" si="28"/>
        <v>499083</v>
      </c>
      <c r="U121" s="38">
        <f t="shared" si="29"/>
        <v>1116.5167785234898</v>
      </c>
      <c r="V121" s="23"/>
      <c r="W121" s="23"/>
      <c r="X121" s="23"/>
      <c r="Y121" s="23"/>
      <c r="Z121" s="23"/>
      <c r="AA121" s="23"/>
      <c r="AB121" s="23"/>
      <c r="AC121" s="23"/>
    </row>
    <row r="122" spans="1:29" s="34" customFormat="1" ht="12.75">
      <c r="A122" s="17">
        <v>390001</v>
      </c>
      <c r="B122" s="46" t="s">
        <v>89</v>
      </c>
      <c r="C122" s="51">
        <v>617</v>
      </c>
      <c r="D122" s="35">
        <v>11317</v>
      </c>
      <c r="E122" s="35">
        <f t="shared" si="20"/>
        <v>18.3419773095624</v>
      </c>
      <c r="F122" s="35">
        <v>7855</v>
      </c>
      <c r="G122" s="35">
        <f t="shared" si="21"/>
        <v>12.73095623987034</v>
      </c>
      <c r="H122" s="35">
        <v>215720</v>
      </c>
      <c r="I122" s="35">
        <f t="shared" si="22"/>
        <v>349.62722852512155</v>
      </c>
      <c r="J122" s="35">
        <v>31030</v>
      </c>
      <c r="K122" s="35">
        <f t="shared" si="23"/>
        <v>50.29173419773095</v>
      </c>
      <c r="L122" s="35">
        <v>95496</v>
      </c>
      <c r="M122" s="35">
        <f t="shared" si="24"/>
        <v>154.77471636952998</v>
      </c>
      <c r="N122" s="35">
        <v>427384</v>
      </c>
      <c r="O122" s="35">
        <f t="shared" si="25"/>
        <v>692.6807131280389</v>
      </c>
      <c r="P122" s="35">
        <v>0</v>
      </c>
      <c r="Q122" s="35">
        <f t="shared" si="26"/>
        <v>0</v>
      </c>
      <c r="R122" s="35">
        <v>0</v>
      </c>
      <c r="S122" s="35">
        <f t="shared" si="27"/>
        <v>0</v>
      </c>
      <c r="T122" s="36">
        <f t="shared" si="28"/>
        <v>788802</v>
      </c>
      <c r="U122" s="35">
        <f t="shared" si="29"/>
        <v>1278.4473257698542</v>
      </c>
      <c r="V122" s="23"/>
      <c r="W122" s="23"/>
      <c r="X122" s="23"/>
      <c r="Y122" s="23"/>
      <c r="Z122" s="23"/>
      <c r="AA122" s="23"/>
      <c r="AB122" s="23"/>
      <c r="AC122" s="23"/>
    </row>
    <row r="123" spans="1:29" ht="12.75">
      <c r="A123" s="43">
        <v>391001</v>
      </c>
      <c r="B123" s="43" t="s">
        <v>90</v>
      </c>
      <c r="C123" s="52">
        <v>700</v>
      </c>
      <c r="D123" s="44">
        <v>0</v>
      </c>
      <c r="E123" s="44">
        <f t="shared" si="20"/>
        <v>0</v>
      </c>
      <c r="F123" s="44">
        <v>5704</v>
      </c>
      <c r="G123" s="44">
        <f t="shared" si="21"/>
        <v>8.148571428571428</v>
      </c>
      <c r="H123" s="44">
        <v>0</v>
      </c>
      <c r="I123" s="44">
        <f t="shared" si="22"/>
        <v>0</v>
      </c>
      <c r="J123" s="44">
        <v>31516</v>
      </c>
      <c r="K123" s="44">
        <f t="shared" si="23"/>
        <v>45.02285714285714</v>
      </c>
      <c r="L123" s="44">
        <v>56122</v>
      </c>
      <c r="M123" s="44">
        <f t="shared" si="24"/>
        <v>80.17428571428572</v>
      </c>
      <c r="N123" s="44">
        <v>0</v>
      </c>
      <c r="O123" s="44">
        <f t="shared" si="25"/>
        <v>0</v>
      </c>
      <c r="P123" s="44">
        <v>756</v>
      </c>
      <c r="Q123" s="44">
        <f t="shared" si="26"/>
        <v>1.08</v>
      </c>
      <c r="R123" s="44">
        <v>0</v>
      </c>
      <c r="S123" s="44">
        <f t="shared" si="27"/>
        <v>0</v>
      </c>
      <c r="T123" s="45">
        <f t="shared" si="28"/>
        <v>94098</v>
      </c>
      <c r="U123" s="44">
        <f t="shared" si="29"/>
        <v>134.4257142857143</v>
      </c>
      <c r="V123" s="23"/>
      <c r="W123" s="23"/>
      <c r="X123" s="23"/>
      <c r="Y123" s="23"/>
      <c r="Z123" s="23"/>
      <c r="AA123" s="23"/>
      <c r="AB123" s="23"/>
      <c r="AC123" s="23"/>
    </row>
    <row r="124" spans="1:29" s="34" customFormat="1" ht="12.75">
      <c r="A124" s="16">
        <v>392001</v>
      </c>
      <c r="B124" s="37" t="s">
        <v>91</v>
      </c>
      <c r="C124" s="52">
        <v>372</v>
      </c>
      <c r="D124" s="38">
        <v>0</v>
      </c>
      <c r="E124" s="38">
        <f t="shared" si="20"/>
        <v>0</v>
      </c>
      <c r="F124" s="38">
        <v>6806</v>
      </c>
      <c r="G124" s="38">
        <f t="shared" si="21"/>
        <v>18.295698924731184</v>
      </c>
      <c r="H124" s="38">
        <v>97000</v>
      </c>
      <c r="I124" s="38">
        <f t="shared" si="22"/>
        <v>260.752688172043</v>
      </c>
      <c r="J124" s="38">
        <v>0</v>
      </c>
      <c r="K124" s="38">
        <f t="shared" si="23"/>
        <v>0</v>
      </c>
      <c r="L124" s="38">
        <v>101701</v>
      </c>
      <c r="M124" s="38">
        <f t="shared" si="24"/>
        <v>273.38978494623655</v>
      </c>
      <c r="N124" s="38">
        <v>0</v>
      </c>
      <c r="O124" s="38">
        <f t="shared" si="25"/>
        <v>0</v>
      </c>
      <c r="P124" s="38">
        <v>18259</v>
      </c>
      <c r="Q124" s="38">
        <f t="shared" si="26"/>
        <v>49.083333333333336</v>
      </c>
      <c r="R124" s="38">
        <v>0</v>
      </c>
      <c r="S124" s="38">
        <f t="shared" si="27"/>
        <v>0</v>
      </c>
      <c r="T124" s="39">
        <f t="shared" si="28"/>
        <v>223766</v>
      </c>
      <c r="U124" s="38">
        <f t="shared" si="29"/>
        <v>601.5215053763441</v>
      </c>
      <c r="V124" s="23"/>
      <c r="W124" s="23"/>
      <c r="X124" s="23"/>
      <c r="Y124" s="23"/>
      <c r="Z124" s="23"/>
      <c r="AA124" s="23"/>
      <c r="AB124" s="23"/>
      <c r="AC124" s="23"/>
    </row>
    <row r="125" spans="1:29" s="34" customFormat="1" ht="12.75">
      <c r="A125" s="16">
        <v>393001</v>
      </c>
      <c r="B125" s="37" t="s">
        <v>92</v>
      </c>
      <c r="C125" s="52">
        <v>778</v>
      </c>
      <c r="D125" s="38"/>
      <c r="E125" s="38">
        <f t="shared" si="20"/>
        <v>0</v>
      </c>
      <c r="F125" s="38">
        <v>8880</v>
      </c>
      <c r="G125" s="38">
        <f t="shared" si="21"/>
        <v>11.41388174807198</v>
      </c>
      <c r="H125" s="38">
        <v>190624</v>
      </c>
      <c r="I125" s="38">
        <f t="shared" si="22"/>
        <v>245.01799485861181</v>
      </c>
      <c r="J125" s="38"/>
      <c r="K125" s="38">
        <f t="shared" si="23"/>
        <v>0</v>
      </c>
      <c r="L125" s="38">
        <v>98452</v>
      </c>
      <c r="M125" s="38">
        <f t="shared" si="24"/>
        <v>126.54498714652956</v>
      </c>
      <c r="N125" s="38">
        <v>8881</v>
      </c>
      <c r="O125" s="38">
        <f t="shared" si="25"/>
        <v>11.415167095115681</v>
      </c>
      <c r="P125" s="38">
        <v>35495</v>
      </c>
      <c r="Q125" s="38">
        <f t="shared" si="26"/>
        <v>45.623393316195376</v>
      </c>
      <c r="R125" s="38">
        <v>0</v>
      </c>
      <c r="S125" s="38">
        <f t="shared" si="27"/>
        <v>0</v>
      </c>
      <c r="T125" s="39">
        <f t="shared" si="28"/>
        <v>342332</v>
      </c>
      <c r="U125" s="38">
        <f t="shared" si="29"/>
        <v>440.0154241645244</v>
      </c>
      <c r="V125" s="23"/>
      <c r="W125" s="23"/>
      <c r="X125" s="23"/>
      <c r="Y125" s="23"/>
      <c r="Z125" s="23"/>
      <c r="AA125" s="23"/>
      <c r="AB125" s="23"/>
      <c r="AC125" s="23"/>
    </row>
    <row r="126" spans="1:29" s="34" customFormat="1" ht="12.75">
      <c r="A126" s="16">
        <v>394003</v>
      </c>
      <c r="B126" s="37" t="s">
        <v>111</v>
      </c>
      <c r="C126" s="52">
        <v>527</v>
      </c>
      <c r="D126" s="38">
        <v>0</v>
      </c>
      <c r="E126" s="38">
        <f t="shared" si="20"/>
        <v>0</v>
      </c>
      <c r="F126" s="38">
        <v>8383</v>
      </c>
      <c r="G126" s="38">
        <f t="shared" si="21"/>
        <v>15.907020872865274</v>
      </c>
      <c r="H126" s="38">
        <v>0</v>
      </c>
      <c r="I126" s="38">
        <f t="shared" si="22"/>
        <v>0</v>
      </c>
      <c r="J126" s="38">
        <v>0</v>
      </c>
      <c r="K126" s="38">
        <f t="shared" si="23"/>
        <v>0</v>
      </c>
      <c r="L126" s="38">
        <v>173257</v>
      </c>
      <c r="M126" s="38">
        <f t="shared" si="24"/>
        <v>328.76091081593927</v>
      </c>
      <c r="N126" s="38">
        <v>0</v>
      </c>
      <c r="O126" s="38">
        <f t="shared" si="25"/>
        <v>0</v>
      </c>
      <c r="P126" s="38">
        <v>41859</v>
      </c>
      <c r="Q126" s="38">
        <f t="shared" si="26"/>
        <v>79.42884250474383</v>
      </c>
      <c r="R126" s="38">
        <v>0</v>
      </c>
      <c r="S126" s="38">
        <f t="shared" si="27"/>
        <v>0</v>
      </c>
      <c r="T126" s="39">
        <f t="shared" si="28"/>
        <v>223499</v>
      </c>
      <c r="U126" s="38">
        <f t="shared" si="29"/>
        <v>424.0967741935484</v>
      </c>
      <c r="V126" s="23"/>
      <c r="W126" s="23"/>
      <c r="X126" s="23"/>
      <c r="Y126" s="23"/>
      <c r="Z126" s="23"/>
      <c r="AA126" s="23"/>
      <c r="AB126" s="23"/>
      <c r="AC126" s="23"/>
    </row>
    <row r="127" spans="1:29" s="34" customFormat="1" ht="12.75">
      <c r="A127" s="17">
        <v>395001</v>
      </c>
      <c r="B127" s="46" t="s">
        <v>93</v>
      </c>
      <c r="C127" s="51">
        <v>613</v>
      </c>
      <c r="D127" s="35">
        <v>0</v>
      </c>
      <c r="E127" s="35">
        <f t="shared" si="20"/>
        <v>0</v>
      </c>
      <c r="F127" s="35">
        <v>13868</v>
      </c>
      <c r="G127" s="35">
        <f t="shared" si="21"/>
        <v>22.6231647634584</v>
      </c>
      <c r="H127" s="35">
        <v>284365</v>
      </c>
      <c r="I127" s="35">
        <f t="shared" si="22"/>
        <v>463.8907014681892</v>
      </c>
      <c r="J127" s="35">
        <v>1916</v>
      </c>
      <c r="K127" s="35">
        <f t="shared" si="23"/>
        <v>3.1256117455138663</v>
      </c>
      <c r="L127" s="35">
        <v>72976</v>
      </c>
      <c r="M127" s="35">
        <f t="shared" si="24"/>
        <v>119.04730831973899</v>
      </c>
      <c r="N127" s="35">
        <v>16591</v>
      </c>
      <c r="O127" s="35">
        <f t="shared" si="25"/>
        <v>27.0652528548124</v>
      </c>
      <c r="P127" s="35">
        <v>10497</v>
      </c>
      <c r="Q127" s="35">
        <f t="shared" si="26"/>
        <v>17.123980424143557</v>
      </c>
      <c r="R127" s="35">
        <v>0</v>
      </c>
      <c r="S127" s="35">
        <f t="shared" si="27"/>
        <v>0</v>
      </c>
      <c r="T127" s="36">
        <f t="shared" si="28"/>
        <v>400213</v>
      </c>
      <c r="U127" s="35">
        <f t="shared" si="29"/>
        <v>652.8760195758564</v>
      </c>
      <c r="V127" s="23"/>
      <c r="W127" s="23"/>
      <c r="X127" s="23"/>
      <c r="Y127" s="23"/>
      <c r="Z127" s="23"/>
      <c r="AA127" s="23"/>
      <c r="AB127" s="23"/>
      <c r="AC127" s="23"/>
    </row>
    <row r="128" spans="1:29" ht="12.75">
      <c r="A128" s="43">
        <v>395002</v>
      </c>
      <c r="B128" s="43" t="s">
        <v>94</v>
      </c>
      <c r="C128" s="52">
        <v>594</v>
      </c>
      <c r="D128" s="44">
        <v>0</v>
      </c>
      <c r="E128" s="44">
        <f t="shared" si="20"/>
        <v>0</v>
      </c>
      <c r="F128" s="44">
        <v>9366</v>
      </c>
      <c r="G128" s="44">
        <f t="shared" si="21"/>
        <v>15.767676767676768</v>
      </c>
      <c r="H128" s="44">
        <v>269715</v>
      </c>
      <c r="I128" s="44">
        <f t="shared" si="22"/>
        <v>454.0656565656566</v>
      </c>
      <c r="J128" s="44">
        <v>5757</v>
      </c>
      <c r="K128" s="44">
        <f t="shared" si="23"/>
        <v>9.691919191919192</v>
      </c>
      <c r="L128" s="44">
        <v>44810</v>
      </c>
      <c r="M128" s="44">
        <f t="shared" si="24"/>
        <v>75.43771043771044</v>
      </c>
      <c r="N128" s="44">
        <v>16502</v>
      </c>
      <c r="O128" s="44">
        <f t="shared" si="25"/>
        <v>27.781144781144782</v>
      </c>
      <c r="P128" s="44">
        <v>19130</v>
      </c>
      <c r="Q128" s="44">
        <f t="shared" si="26"/>
        <v>32.205387205387204</v>
      </c>
      <c r="R128" s="44">
        <v>0</v>
      </c>
      <c r="S128" s="44">
        <f t="shared" si="27"/>
        <v>0</v>
      </c>
      <c r="T128" s="45">
        <f t="shared" si="28"/>
        <v>365280</v>
      </c>
      <c r="U128" s="44">
        <f t="shared" si="29"/>
        <v>614.9494949494949</v>
      </c>
      <c r="V128" s="23"/>
      <c r="W128" s="23"/>
      <c r="X128" s="23"/>
      <c r="Y128" s="23"/>
      <c r="Z128" s="23"/>
      <c r="AA128" s="23"/>
      <c r="AB128" s="23"/>
      <c r="AC128" s="23"/>
    </row>
    <row r="129" spans="1:29" s="34" customFormat="1" ht="12.75">
      <c r="A129" s="16">
        <v>395003</v>
      </c>
      <c r="B129" s="37" t="s">
        <v>95</v>
      </c>
      <c r="C129" s="52">
        <v>451</v>
      </c>
      <c r="D129" s="38">
        <v>0</v>
      </c>
      <c r="E129" s="38">
        <f t="shared" si="20"/>
        <v>0</v>
      </c>
      <c r="F129" s="38">
        <v>8922</v>
      </c>
      <c r="G129" s="38">
        <f t="shared" si="21"/>
        <v>19.78270509977827</v>
      </c>
      <c r="H129" s="38">
        <v>192731</v>
      </c>
      <c r="I129" s="38">
        <f t="shared" si="22"/>
        <v>427.3414634146341</v>
      </c>
      <c r="J129" s="38">
        <v>1763</v>
      </c>
      <c r="K129" s="38">
        <f t="shared" si="23"/>
        <v>3.909090909090909</v>
      </c>
      <c r="L129" s="38">
        <v>31922</v>
      </c>
      <c r="M129" s="38">
        <f t="shared" si="24"/>
        <v>70.78048780487805</v>
      </c>
      <c r="N129" s="38">
        <v>11810</v>
      </c>
      <c r="O129" s="38">
        <f t="shared" si="25"/>
        <v>26.186252771618626</v>
      </c>
      <c r="P129" s="38">
        <v>9346</v>
      </c>
      <c r="Q129" s="38">
        <f t="shared" si="26"/>
        <v>20.722838137472284</v>
      </c>
      <c r="R129" s="38">
        <v>0</v>
      </c>
      <c r="S129" s="38">
        <f t="shared" si="27"/>
        <v>0</v>
      </c>
      <c r="T129" s="39">
        <f t="shared" si="28"/>
        <v>256494</v>
      </c>
      <c r="U129" s="38">
        <f t="shared" si="29"/>
        <v>568.7228381374723</v>
      </c>
      <c r="V129" s="23"/>
      <c r="W129" s="23"/>
      <c r="X129" s="23"/>
      <c r="Y129" s="23"/>
      <c r="Z129" s="23"/>
      <c r="AA129" s="23"/>
      <c r="AB129" s="23"/>
      <c r="AC129" s="23"/>
    </row>
    <row r="130" spans="1:29" s="34" customFormat="1" ht="12.75">
      <c r="A130" s="16">
        <v>395004</v>
      </c>
      <c r="B130" s="37" t="s">
        <v>96</v>
      </c>
      <c r="C130" s="52">
        <v>569</v>
      </c>
      <c r="D130" s="38">
        <v>0</v>
      </c>
      <c r="E130" s="38">
        <f t="shared" si="20"/>
        <v>0</v>
      </c>
      <c r="F130" s="38">
        <v>8977</v>
      </c>
      <c r="G130" s="38">
        <f t="shared" si="21"/>
        <v>15.776801405975396</v>
      </c>
      <c r="H130" s="38">
        <v>183984</v>
      </c>
      <c r="I130" s="38">
        <f t="shared" si="22"/>
        <v>323.3462214411248</v>
      </c>
      <c r="J130" s="38">
        <v>2625</v>
      </c>
      <c r="K130" s="38">
        <f t="shared" si="23"/>
        <v>4.61335676625659</v>
      </c>
      <c r="L130" s="38">
        <v>38863</v>
      </c>
      <c r="M130" s="38">
        <f t="shared" si="24"/>
        <v>68.30052724077329</v>
      </c>
      <c r="N130" s="38">
        <v>15525</v>
      </c>
      <c r="O130" s="38">
        <f t="shared" si="25"/>
        <v>27.284710017574692</v>
      </c>
      <c r="P130" s="38">
        <v>13313</v>
      </c>
      <c r="Q130" s="38">
        <f t="shared" si="26"/>
        <v>23.397188049209138</v>
      </c>
      <c r="R130" s="38">
        <v>0</v>
      </c>
      <c r="S130" s="38">
        <f t="shared" si="27"/>
        <v>0</v>
      </c>
      <c r="T130" s="39">
        <f t="shared" si="28"/>
        <v>263287</v>
      </c>
      <c r="U130" s="38">
        <f t="shared" si="29"/>
        <v>462.7188049209139</v>
      </c>
      <c r="V130" s="23"/>
      <c r="W130" s="23"/>
      <c r="X130" s="23"/>
      <c r="Y130" s="23"/>
      <c r="Z130" s="23"/>
      <c r="AA130" s="23"/>
      <c r="AB130" s="23"/>
      <c r="AC130" s="23"/>
    </row>
    <row r="131" spans="1:29" s="34" customFormat="1" ht="12.75">
      <c r="A131" s="16">
        <v>395005</v>
      </c>
      <c r="B131" s="37" t="s">
        <v>97</v>
      </c>
      <c r="C131" s="52">
        <v>857</v>
      </c>
      <c r="D131" s="38">
        <v>0</v>
      </c>
      <c r="E131" s="38">
        <f t="shared" si="20"/>
        <v>0</v>
      </c>
      <c r="F131" s="38">
        <v>6731</v>
      </c>
      <c r="G131" s="38">
        <f t="shared" si="21"/>
        <v>7.85414235705951</v>
      </c>
      <c r="H131" s="38">
        <v>461227</v>
      </c>
      <c r="I131" s="38">
        <f t="shared" si="22"/>
        <v>538.1878646441073</v>
      </c>
      <c r="J131" s="38">
        <v>22444</v>
      </c>
      <c r="K131" s="38">
        <f t="shared" si="23"/>
        <v>26.189031505250874</v>
      </c>
      <c r="L131" s="38">
        <v>129891</v>
      </c>
      <c r="M131" s="38">
        <f t="shared" si="24"/>
        <v>151.56476079346558</v>
      </c>
      <c r="N131" s="38">
        <v>23946</v>
      </c>
      <c r="O131" s="38">
        <f t="shared" si="25"/>
        <v>27.941656942823805</v>
      </c>
      <c r="P131" s="38">
        <v>18433</v>
      </c>
      <c r="Q131" s="38">
        <f t="shared" si="26"/>
        <v>21.50875145857643</v>
      </c>
      <c r="R131" s="38">
        <v>0</v>
      </c>
      <c r="S131" s="38">
        <f t="shared" si="27"/>
        <v>0</v>
      </c>
      <c r="T131" s="39">
        <f t="shared" si="28"/>
        <v>662672</v>
      </c>
      <c r="U131" s="38">
        <f t="shared" si="29"/>
        <v>773.2462077012835</v>
      </c>
      <c r="V131" s="23"/>
      <c r="W131" s="23"/>
      <c r="X131" s="23"/>
      <c r="Y131" s="23"/>
      <c r="Z131" s="23"/>
      <c r="AA131" s="23"/>
      <c r="AB131" s="23"/>
      <c r="AC131" s="23"/>
    </row>
    <row r="132" spans="1:29" s="34" customFormat="1" ht="12.75">
      <c r="A132" s="17">
        <v>395006</v>
      </c>
      <c r="B132" s="46" t="s">
        <v>98</v>
      </c>
      <c r="C132" s="51">
        <v>471</v>
      </c>
      <c r="D132" s="35">
        <v>0</v>
      </c>
      <c r="E132" s="35">
        <f t="shared" si="20"/>
        <v>0</v>
      </c>
      <c r="F132" s="35">
        <v>8929</v>
      </c>
      <c r="G132" s="35">
        <f t="shared" si="21"/>
        <v>18.957537154989385</v>
      </c>
      <c r="H132" s="35">
        <v>243394</v>
      </c>
      <c r="I132" s="35">
        <f t="shared" si="22"/>
        <v>516.76008492569</v>
      </c>
      <c r="J132" s="35">
        <v>2424</v>
      </c>
      <c r="K132" s="35">
        <f t="shared" si="23"/>
        <v>5.146496815286624</v>
      </c>
      <c r="L132" s="35">
        <v>53942</v>
      </c>
      <c r="M132" s="35">
        <f t="shared" si="24"/>
        <v>114.52653927813164</v>
      </c>
      <c r="N132" s="35">
        <v>12328</v>
      </c>
      <c r="O132" s="35">
        <f t="shared" si="25"/>
        <v>26.174097664543524</v>
      </c>
      <c r="P132" s="35">
        <v>9371</v>
      </c>
      <c r="Q132" s="35">
        <f t="shared" si="26"/>
        <v>19.89596602972399</v>
      </c>
      <c r="R132" s="35">
        <v>0</v>
      </c>
      <c r="S132" s="35">
        <f t="shared" si="27"/>
        <v>0</v>
      </c>
      <c r="T132" s="36">
        <f t="shared" si="28"/>
        <v>330388</v>
      </c>
      <c r="U132" s="35">
        <f t="shared" si="29"/>
        <v>701.4607218683652</v>
      </c>
      <c r="V132" s="23"/>
      <c r="W132" s="23"/>
      <c r="X132" s="23"/>
      <c r="Y132" s="23"/>
      <c r="Z132" s="23"/>
      <c r="AA132" s="23"/>
      <c r="AB132" s="23"/>
      <c r="AC132" s="23"/>
    </row>
    <row r="133" spans="1:29" ht="12.75">
      <c r="A133" s="43">
        <v>395007</v>
      </c>
      <c r="B133" s="43" t="s">
        <v>112</v>
      </c>
      <c r="C133" s="52">
        <v>347</v>
      </c>
      <c r="D133" s="44">
        <v>0</v>
      </c>
      <c r="E133" s="44">
        <f t="shared" si="20"/>
        <v>0</v>
      </c>
      <c r="F133" s="44">
        <v>8277</v>
      </c>
      <c r="G133" s="44">
        <f t="shared" si="21"/>
        <v>23.853025936599423</v>
      </c>
      <c r="H133" s="44">
        <v>72262</v>
      </c>
      <c r="I133" s="44">
        <f t="shared" si="22"/>
        <v>208.2478386167147</v>
      </c>
      <c r="J133" s="44">
        <v>7200</v>
      </c>
      <c r="K133" s="44">
        <f t="shared" si="23"/>
        <v>20.7492795389049</v>
      </c>
      <c r="L133" s="44">
        <v>56362</v>
      </c>
      <c r="M133" s="44">
        <f t="shared" si="24"/>
        <v>162.4265129682997</v>
      </c>
      <c r="N133" s="44">
        <v>10605</v>
      </c>
      <c r="O133" s="44">
        <f t="shared" si="25"/>
        <v>30.561959654178676</v>
      </c>
      <c r="P133" s="44">
        <v>7303</v>
      </c>
      <c r="Q133" s="44">
        <f t="shared" si="26"/>
        <v>21.046109510086456</v>
      </c>
      <c r="R133" s="44">
        <v>0</v>
      </c>
      <c r="S133" s="44">
        <f t="shared" si="27"/>
        <v>0</v>
      </c>
      <c r="T133" s="45">
        <f t="shared" si="28"/>
        <v>162009</v>
      </c>
      <c r="U133" s="44">
        <f t="shared" si="29"/>
        <v>466.8847262247839</v>
      </c>
      <c r="V133" s="23"/>
      <c r="W133" s="23"/>
      <c r="X133" s="23"/>
      <c r="Y133" s="23"/>
      <c r="Z133" s="23"/>
      <c r="AA133" s="23"/>
      <c r="AB133" s="23"/>
      <c r="AC133" s="23"/>
    </row>
    <row r="134" spans="1:29" s="34" customFormat="1" ht="12.75">
      <c r="A134" s="16">
        <v>397001</v>
      </c>
      <c r="B134" s="37" t="s">
        <v>99</v>
      </c>
      <c r="C134" s="52">
        <v>348</v>
      </c>
      <c r="D134" s="38">
        <v>0</v>
      </c>
      <c r="E134" s="38">
        <f t="shared" si="20"/>
        <v>0</v>
      </c>
      <c r="F134" s="38">
        <v>0</v>
      </c>
      <c r="G134" s="38">
        <f t="shared" si="21"/>
        <v>0</v>
      </c>
      <c r="H134" s="38">
        <v>0</v>
      </c>
      <c r="I134" s="38">
        <f t="shared" si="22"/>
        <v>0</v>
      </c>
      <c r="J134" s="38">
        <v>0</v>
      </c>
      <c r="K134" s="38">
        <f t="shared" si="23"/>
        <v>0</v>
      </c>
      <c r="L134" s="38">
        <v>23928</v>
      </c>
      <c r="M134" s="38">
        <f t="shared" si="24"/>
        <v>68.75862068965517</v>
      </c>
      <c r="N134" s="38">
        <v>0</v>
      </c>
      <c r="O134" s="38">
        <f t="shared" si="25"/>
        <v>0</v>
      </c>
      <c r="P134" s="38">
        <v>0</v>
      </c>
      <c r="Q134" s="38">
        <f t="shared" si="26"/>
        <v>0</v>
      </c>
      <c r="R134" s="38">
        <v>0</v>
      </c>
      <c r="S134" s="38">
        <f t="shared" si="27"/>
        <v>0</v>
      </c>
      <c r="T134" s="39">
        <f t="shared" si="28"/>
        <v>23928</v>
      </c>
      <c r="U134" s="38">
        <f t="shared" si="29"/>
        <v>68.75862068965517</v>
      </c>
      <c r="V134" s="23"/>
      <c r="W134" s="23"/>
      <c r="X134" s="23"/>
      <c r="Y134" s="23"/>
      <c r="Z134" s="23"/>
      <c r="AA134" s="23"/>
      <c r="AB134" s="23"/>
      <c r="AC134" s="23"/>
    </row>
    <row r="135" spans="1:29" s="34" customFormat="1" ht="12.75">
      <c r="A135" s="16">
        <v>398001</v>
      </c>
      <c r="B135" s="37" t="s">
        <v>100</v>
      </c>
      <c r="C135" s="52">
        <v>333</v>
      </c>
      <c r="D135" s="38">
        <v>2517</v>
      </c>
      <c r="E135" s="38">
        <f t="shared" si="20"/>
        <v>7.558558558558558</v>
      </c>
      <c r="F135" s="38">
        <v>10406</v>
      </c>
      <c r="G135" s="38">
        <f t="shared" si="21"/>
        <v>31.24924924924925</v>
      </c>
      <c r="H135" s="38">
        <v>0</v>
      </c>
      <c r="I135" s="38">
        <f t="shared" si="22"/>
        <v>0</v>
      </c>
      <c r="J135" s="38">
        <v>3312</v>
      </c>
      <c r="K135" s="38">
        <f t="shared" si="23"/>
        <v>9.945945945945946</v>
      </c>
      <c r="L135" s="38">
        <v>15514</v>
      </c>
      <c r="M135" s="38">
        <f t="shared" si="24"/>
        <v>46.588588588588586</v>
      </c>
      <c r="N135" s="38">
        <v>0</v>
      </c>
      <c r="O135" s="38">
        <f t="shared" si="25"/>
        <v>0</v>
      </c>
      <c r="P135" s="38">
        <v>16553</v>
      </c>
      <c r="Q135" s="38">
        <f t="shared" si="26"/>
        <v>49.708708708708706</v>
      </c>
      <c r="R135" s="38">
        <v>0</v>
      </c>
      <c r="S135" s="38">
        <f t="shared" si="27"/>
        <v>0</v>
      </c>
      <c r="T135" s="39">
        <f t="shared" si="28"/>
        <v>48302</v>
      </c>
      <c r="U135" s="38">
        <f t="shared" si="29"/>
        <v>145.05105105105105</v>
      </c>
      <c r="V135" s="23"/>
      <c r="W135" s="23"/>
      <c r="X135" s="23"/>
      <c r="Y135" s="23"/>
      <c r="Z135" s="23"/>
      <c r="AA135" s="23"/>
      <c r="AB135" s="23"/>
      <c r="AC135" s="23"/>
    </row>
    <row r="136" spans="1:29" s="34" customFormat="1" ht="12.75">
      <c r="A136" s="16">
        <v>398002</v>
      </c>
      <c r="B136" s="37" t="s">
        <v>101</v>
      </c>
      <c r="C136" s="52">
        <v>480</v>
      </c>
      <c r="D136" s="38">
        <v>0</v>
      </c>
      <c r="E136" s="38">
        <f t="shared" si="20"/>
        <v>0</v>
      </c>
      <c r="F136" s="38">
        <v>5123</v>
      </c>
      <c r="G136" s="38">
        <f t="shared" si="21"/>
        <v>10.672916666666667</v>
      </c>
      <c r="H136" s="38">
        <v>14695</v>
      </c>
      <c r="I136" s="38">
        <f t="shared" si="22"/>
        <v>30.614583333333332</v>
      </c>
      <c r="J136" s="38">
        <v>0</v>
      </c>
      <c r="K136" s="38">
        <f t="shared" si="23"/>
        <v>0</v>
      </c>
      <c r="L136" s="38">
        <v>131192</v>
      </c>
      <c r="M136" s="38">
        <f t="shared" si="24"/>
        <v>273.31666666666666</v>
      </c>
      <c r="N136" s="38">
        <v>0</v>
      </c>
      <c r="O136" s="38">
        <f t="shared" si="25"/>
        <v>0</v>
      </c>
      <c r="P136" s="38">
        <v>44524</v>
      </c>
      <c r="Q136" s="38">
        <f t="shared" si="26"/>
        <v>92.75833333333334</v>
      </c>
      <c r="R136" s="38">
        <v>0</v>
      </c>
      <c r="S136" s="38">
        <f t="shared" si="27"/>
        <v>0</v>
      </c>
      <c r="T136" s="39">
        <f t="shared" si="28"/>
        <v>195534</v>
      </c>
      <c r="U136" s="38">
        <f t="shared" si="29"/>
        <v>407.3625</v>
      </c>
      <c r="V136" s="23"/>
      <c r="W136" s="23"/>
      <c r="X136" s="23"/>
      <c r="Y136" s="23"/>
      <c r="Z136" s="23"/>
      <c r="AA136" s="23"/>
      <c r="AB136" s="23"/>
      <c r="AC136" s="23"/>
    </row>
    <row r="137" spans="1:29" s="34" customFormat="1" ht="12.75">
      <c r="A137" s="17">
        <v>398003</v>
      </c>
      <c r="B137" s="46" t="s">
        <v>113</v>
      </c>
      <c r="C137" s="51">
        <v>288</v>
      </c>
      <c r="D137" s="35">
        <v>0</v>
      </c>
      <c r="E137" s="35">
        <f t="shared" si="20"/>
        <v>0</v>
      </c>
      <c r="F137" s="35">
        <v>5144</v>
      </c>
      <c r="G137" s="35">
        <f t="shared" si="21"/>
        <v>17.86111111111111</v>
      </c>
      <c r="H137" s="35">
        <v>0</v>
      </c>
      <c r="I137" s="35">
        <f t="shared" si="22"/>
        <v>0</v>
      </c>
      <c r="J137" s="35">
        <v>1656</v>
      </c>
      <c r="K137" s="35">
        <f t="shared" si="23"/>
        <v>5.75</v>
      </c>
      <c r="L137" s="35">
        <v>9999</v>
      </c>
      <c r="M137" s="35">
        <f t="shared" si="24"/>
        <v>34.71875</v>
      </c>
      <c r="N137" s="35">
        <v>0</v>
      </c>
      <c r="O137" s="35">
        <f t="shared" si="25"/>
        <v>0</v>
      </c>
      <c r="P137" s="35">
        <v>19619</v>
      </c>
      <c r="Q137" s="35">
        <f t="shared" si="26"/>
        <v>68.12152777777777</v>
      </c>
      <c r="R137" s="35">
        <v>0</v>
      </c>
      <c r="S137" s="35">
        <f t="shared" si="27"/>
        <v>0</v>
      </c>
      <c r="T137" s="36">
        <f t="shared" si="28"/>
        <v>36418</v>
      </c>
      <c r="U137" s="35">
        <f t="shared" si="29"/>
        <v>126.45138888888889</v>
      </c>
      <c r="V137" s="23"/>
      <c r="W137" s="23"/>
      <c r="X137" s="23"/>
      <c r="Y137" s="23"/>
      <c r="Z137" s="23"/>
      <c r="AA137" s="23"/>
      <c r="AB137" s="23"/>
      <c r="AC137" s="23"/>
    </row>
    <row r="138" spans="1:29" ht="12.75">
      <c r="A138" s="43">
        <v>398004</v>
      </c>
      <c r="B138" s="43" t="s">
        <v>116</v>
      </c>
      <c r="C138" s="52">
        <v>195</v>
      </c>
      <c r="D138" s="44">
        <v>0</v>
      </c>
      <c r="E138" s="44">
        <f t="shared" si="20"/>
        <v>0</v>
      </c>
      <c r="F138" s="44">
        <v>5598</v>
      </c>
      <c r="G138" s="44">
        <f t="shared" si="21"/>
        <v>28.70769230769231</v>
      </c>
      <c r="H138" s="44">
        <v>0</v>
      </c>
      <c r="I138" s="44">
        <f t="shared" si="22"/>
        <v>0</v>
      </c>
      <c r="J138" s="44">
        <v>1656</v>
      </c>
      <c r="K138" s="44">
        <f t="shared" si="23"/>
        <v>8.492307692307692</v>
      </c>
      <c r="L138" s="44">
        <v>8070</v>
      </c>
      <c r="M138" s="44">
        <f t="shared" si="24"/>
        <v>41.38461538461539</v>
      </c>
      <c r="N138" s="44">
        <v>0</v>
      </c>
      <c r="O138" s="44">
        <f t="shared" si="25"/>
        <v>0</v>
      </c>
      <c r="P138" s="44">
        <v>12942</v>
      </c>
      <c r="Q138" s="44">
        <f t="shared" si="26"/>
        <v>66.36923076923077</v>
      </c>
      <c r="R138" s="44">
        <v>0</v>
      </c>
      <c r="S138" s="44">
        <f t="shared" si="27"/>
        <v>0</v>
      </c>
      <c r="T138" s="45">
        <f t="shared" si="28"/>
        <v>28266</v>
      </c>
      <c r="U138" s="44">
        <f t="shared" si="29"/>
        <v>144.95384615384614</v>
      </c>
      <c r="V138" s="23"/>
      <c r="W138" s="23"/>
      <c r="X138" s="23"/>
      <c r="Y138" s="23"/>
      <c r="Z138" s="23"/>
      <c r="AA138" s="23"/>
      <c r="AB138" s="23"/>
      <c r="AC138" s="23"/>
    </row>
    <row r="139" spans="1:29" s="34" customFormat="1" ht="12.75">
      <c r="A139" s="16">
        <v>399001</v>
      </c>
      <c r="B139" s="37" t="s">
        <v>102</v>
      </c>
      <c r="C139" s="52">
        <v>460</v>
      </c>
      <c r="D139" s="38">
        <v>6</v>
      </c>
      <c r="E139" s="38">
        <f t="shared" si="20"/>
        <v>0.013043478260869565</v>
      </c>
      <c r="F139" s="38">
        <v>0</v>
      </c>
      <c r="G139" s="38">
        <f t="shared" si="21"/>
        <v>0</v>
      </c>
      <c r="H139" s="38">
        <v>169667</v>
      </c>
      <c r="I139" s="38">
        <f t="shared" si="22"/>
        <v>368.8413043478261</v>
      </c>
      <c r="J139" s="38">
        <v>0</v>
      </c>
      <c r="K139" s="38">
        <f t="shared" si="23"/>
        <v>0</v>
      </c>
      <c r="L139" s="38">
        <v>0</v>
      </c>
      <c r="M139" s="38">
        <f t="shared" si="24"/>
        <v>0</v>
      </c>
      <c r="N139" s="38">
        <v>0</v>
      </c>
      <c r="O139" s="38">
        <f t="shared" si="25"/>
        <v>0</v>
      </c>
      <c r="P139" s="38">
        <v>0</v>
      </c>
      <c r="Q139" s="38">
        <f t="shared" si="26"/>
        <v>0</v>
      </c>
      <c r="R139" s="38">
        <v>0</v>
      </c>
      <c r="S139" s="38">
        <f t="shared" si="27"/>
        <v>0</v>
      </c>
      <c r="T139" s="39">
        <f t="shared" si="28"/>
        <v>169673</v>
      </c>
      <c r="U139" s="38">
        <f t="shared" si="29"/>
        <v>368.85434782608695</v>
      </c>
      <c r="V139" s="23"/>
      <c r="W139" s="23"/>
      <c r="X139" s="23"/>
      <c r="Y139" s="23"/>
      <c r="Z139" s="23"/>
      <c r="AA139" s="23"/>
      <c r="AB139" s="23"/>
      <c r="AC139" s="23"/>
    </row>
    <row r="140" spans="1:29" s="34" customFormat="1" ht="12.75">
      <c r="A140" s="17">
        <v>399002</v>
      </c>
      <c r="B140" s="58" t="s">
        <v>114</v>
      </c>
      <c r="C140" s="51">
        <v>241</v>
      </c>
      <c r="D140" s="35">
        <v>2219</v>
      </c>
      <c r="E140" s="35">
        <f>D140/$C140</f>
        <v>9.207468879668049</v>
      </c>
      <c r="F140" s="35">
        <v>0</v>
      </c>
      <c r="G140" s="35">
        <f>F140/$C140</f>
        <v>0</v>
      </c>
      <c r="H140" s="35">
        <v>101820</v>
      </c>
      <c r="I140" s="35">
        <f>H140/$C140</f>
        <v>422.4896265560166</v>
      </c>
      <c r="J140" s="35">
        <v>0</v>
      </c>
      <c r="K140" s="35">
        <f>J140/$C140</f>
        <v>0</v>
      </c>
      <c r="L140" s="35">
        <v>102124</v>
      </c>
      <c r="M140" s="35">
        <f>L140/$C140</f>
        <v>423.75103734439836</v>
      </c>
      <c r="N140" s="35">
        <v>0</v>
      </c>
      <c r="O140" s="35">
        <f>N140/$C140</f>
        <v>0</v>
      </c>
      <c r="P140" s="35">
        <v>0</v>
      </c>
      <c r="Q140" s="35">
        <f>P140/$C140</f>
        <v>0</v>
      </c>
      <c r="R140" s="35">
        <v>0</v>
      </c>
      <c r="S140" s="35">
        <f>R140/$C140</f>
        <v>0</v>
      </c>
      <c r="T140" s="36">
        <f>D140+F140+H140+J140+L140+N140+P140+R140</f>
        <v>206163</v>
      </c>
      <c r="U140" s="35">
        <f>T140/$C140</f>
        <v>855.448132780083</v>
      </c>
      <c r="V140" s="23"/>
      <c r="W140" s="23"/>
      <c r="X140" s="23"/>
      <c r="Y140" s="23"/>
      <c r="Z140" s="23"/>
      <c r="AA140" s="23"/>
      <c r="AB140" s="23"/>
      <c r="AC140" s="23"/>
    </row>
    <row r="141" spans="1:29" ht="12.75">
      <c r="A141" s="14"/>
      <c r="B141" s="15" t="s">
        <v>129</v>
      </c>
      <c r="C141" s="57">
        <f>SUM(C93:C140)</f>
        <v>18632</v>
      </c>
      <c r="D141" s="47">
        <f>SUM(D93:D140)</f>
        <v>56973</v>
      </c>
      <c r="E141" s="47">
        <f>D141/$C141</f>
        <v>3.0578037784456846</v>
      </c>
      <c r="F141" s="47">
        <f>SUM(F93:F140)</f>
        <v>204394</v>
      </c>
      <c r="G141" s="47">
        <f>F141/$C141</f>
        <v>10.970051524259338</v>
      </c>
      <c r="H141" s="47">
        <f>SUM(H93:H140)</f>
        <v>5253415</v>
      </c>
      <c r="I141" s="47">
        <f>H141/$C141</f>
        <v>281.9565800772864</v>
      </c>
      <c r="J141" s="47">
        <f>SUM(J93:J140)</f>
        <v>173248</v>
      </c>
      <c r="K141" s="47">
        <f>J141/$C141</f>
        <v>9.298411335337054</v>
      </c>
      <c r="L141" s="47">
        <f>SUM(L93:L140)</f>
        <v>3136671</v>
      </c>
      <c r="M141" s="47">
        <f>L141/$C141</f>
        <v>168.34859381708887</v>
      </c>
      <c r="N141" s="47">
        <f>SUM(N93:N140)</f>
        <v>856238</v>
      </c>
      <c r="O141" s="47">
        <f>N141/$C141</f>
        <v>45.955238299699445</v>
      </c>
      <c r="P141" s="47">
        <f>SUM(P93:P140)</f>
        <v>636548</v>
      </c>
      <c r="Q141" s="47">
        <f>P141/$C141</f>
        <v>34.16423357664234</v>
      </c>
      <c r="R141" s="47">
        <f>SUM(R93:R140)</f>
        <v>36467</v>
      </c>
      <c r="S141" s="47">
        <f>R141/$C141</f>
        <v>1.9572241305281237</v>
      </c>
      <c r="T141" s="48">
        <f>SUM(T93:T140)</f>
        <v>10353954</v>
      </c>
      <c r="U141" s="47">
        <f>T141/$C141</f>
        <v>555.7081365392872</v>
      </c>
      <c r="V141" s="24"/>
      <c r="W141" s="24"/>
      <c r="X141" s="24"/>
      <c r="Y141" s="24"/>
      <c r="Z141" s="24"/>
      <c r="AA141" s="24"/>
      <c r="AB141" s="26"/>
      <c r="AC141" s="24"/>
    </row>
    <row r="142" spans="1:29" ht="12.75">
      <c r="A142" s="10"/>
      <c r="B142" s="11"/>
      <c r="C142" s="8"/>
      <c r="D142" s="8"/>
      <c r="E142" s="8"/>
      <c r="F142" s="8"/>
      <c r="G142" s="12"/>
      <c r="H142" s="8"/>
      <c r="I142" s="8"/>
      <c r="J142" s="8"/>
      <c r="K142" s="12"/>
      <c r="L142" s="8"/>
      <c r="M142" s="8"/>
      <c r="N142" s="8"/>
      <c r="O142" s="12"/>
      <c r="P142" s="8"/>
      <c r="Q142" s="8"/>
      <c r="R142" s="8"/>
      <c r="S142" s="8"/>
      <c r="T142" s="8"/>
      <c r="U142" s="12"/>
      <c r="V142" s="22"/>
      <c r="W142" s="22"/>
      <c r="X142" s="22"/>
      <c r="Y142" s="22"/>
      <c r="Z142" s="22"/>
      <c r="AA142" s="22"/>
      <c r="AB142" s="22"/>
      <c r="AC142" s="22"/>
    </row>
    <row r="143" spans="1:29" ht="13.5" thickBot="1">
      <c r="A143" s="19"/>
      <c r="B143" s="20" t="s">
        <v>103</v>
      </c>
      <c r="C143" s="50">
        <f>C141+C91+C78+C74</f>
        <v>689418</v>
      </c>
      <c r="D143" s="21">
        <f>D141+D91+D78+D74</f>
        <v>7912369</v>
      </c>
      <c r="E143" s="21">
        <f>D143/$C143</f>
        <v>11.476881949702502</v>
      </c>
      <c r="F143" s="21">
        <f>F141+F91+F78+F74</f>
        <v>7665666.17</v>
      </c>
      <c r="G143" s="21">
        <f>F143/$C143</f>
        <v>11.119039784281814</v>
      </c>
      <c r="H143" s="21">
        <f>H141+H91+H78+H74</f>
        <v>15023884.31</v>
      </c>
      <c r="I143" s="21">
        <f>H143/$C143</f>
        <v>21.792126561824613</v>
      </c>
      <c r="J143" s="21">
        <f>J141+J91+J78+J74</f>
        <v>6888013.42</v>
      </c>
      <c r="K143" s="21">
        <f>J143/$C143</f>
        <v>9.991055382946195</v>
      </c>
      <c r="L143" s="21">
        <f>L141+L91+L78+L74</f>
        <v>143703171.18</v>
      </c>
      <c r="M143" s="21">
        <f>L143/$C143</f>
        <v>208.44128116759356</v>
      </c>
      <c r="N143" s="21">
        <f>N141+N91+N78+N74</f>
        <v>12178461.22</v>
      </c>
      <c r="O143" s="21">
        <f>N143/$C143</f>
        <v>17.66484370875144</v>
      </c>
      <c r="P143" s="21">
        <f>P141+P91+P78+P74</f>
        <v>26437984.1</v>
      </c>
      <c r="Q143" s="21">
        <f>P143/$C143</f>
        <v>38.34826491330369</v>
      </c>
      <c r="R143" s="21">
        <f>R141+R91+R78+R74</f>
        <v>473435449.02</v>
      </c>
      <c r="S143" s="21">
        <f>R143/$C143</f>
        <v>686.7175632490013</v>
      </c>
      <c r="T143" s="27">
        <f>T141+T91+T78+T74</f>
        <v>693244998.42</v>
      </c>
      <c r="U143" s="21">
        <f>T143/$C143</f>
        <v>1005.551056717405</v>
      </c>
      <c r="V143" s="24"/>
      <c r="W143" s="24"/>
      <c r="X143" s="24"/>
      <c r="Y143" s="24"/>
      <c r="Z143" s="24"/>
      <c r="AA143" s="24"/>
      <c r="AB143" s="24"/>
      <c r="AC143" s="24"/>
    </row>
    <row r="144" ht="13.5" thickTop="1"/>
    <row r="145" spans="4:19" ht="25.5" customHeight="1">
      <c r="D145" s="66" t="s">
        <v>159</v>
      </c>
      <c r="E145" s="66"/>
      <c r="F145" s="66"/>
      <c r="G145" s="61"/>
      <c r="H145" s="66" t="s">
        <v>159</v>
      </c>
      <c r="I145" s="66"/>
      <c r="J145" s="66"/>
      <c r="K145" s="61"/>
      <c r="L145" s="66" t="s">
        <v>159</v>
      </c>
      <c r="M145" s="66"/>
      <c r="N145" s="66"/>
      <c r="O145" s="61"/>
      <c r="P145" s="66" t="s">
        <v>159</v>
      </c>
      <c r="Q145" s="66"/>
      <c r="R145" s="66"/>
      <c r="S145" s="61"/>
    </row>
    <row r="146" spans="4:19" ht="27.75" customHeight="1">
      <c r="D146" s="65" t="s">
        <v>160</v>
      </c>
      <c r="E146" s="65"/>
      <c r="F146" s="65"/>
      <c r="G146" s="61"/>
      <c r="H146" s="65" t="s">
        <v>160</v>
      </c>
      <c r="I146" s="65"/>
      <c r="J146" s="65"/>
      <c r="K146" s="61"/>
      <c r="L146" s="65" t="s">
        <v>160</v>
      </c>
      <c r="M146" s="65"/>
      <c r="N146" s="65"/>
      <c r="O146" s="61"/>
      <c r="P146" s="65" t="s">
        <v>160</v>
      </c>
      <c r="Q146" s="65"/>
      <c r="R146" s="65"/>
      <c r="S146" s="61"/>
    </row>
  </sheetData>
  <sheetProtection/>
  <mergeCells count="15">
    <mergeCell ref="A1:B2"/>
    <mergeCell ref="T2:T3"/>
    <mergeCell ref="C2:C3"/>
    <mergeCell ref="D1:G1"/>
    <mergeCell ref="H1:K1"/>
    <mergeCell ref="L1:O1"/>
    <mergeCell ref="P1:U1"/>
    <mergeCell ref="D145:F145"/>
    <mergeCell ref="D146:F146"/>
    <mergeCell ref="H145:J145"/>
    <mergeCell ref="H146:J146"/>
    <mergeCell ref="L145:N145"/>
    <mergeCell ref="L146:N146"/>
    <mergeCell ref="P145:R145"/>
    <mergeCell ref="P146:R146"/>
  </mergeCells>
  <printOptions horizontalCentered="1"/>
  <pageMargins left="0.25" right="0.25" top="0.65" bottom="0.5" header="0.33" footer="0.5"/>
  <pageSetup horizontalDpi="600" verticalDpi="600" orientation="portrait" paperSize="5" scale="83" r:id="rId1"/>
  <rowBreaks count="1" manualBreakCount="1">
    <brk id="75" max="20" man="1"/>
  </rowBreaks>
  <colBreaks count="3" manualBreakCount="3">
    <brk id="7" max="133" man="1"/>
    <brk id="11" max="133" man="1"/>
    <brk id="15" max="1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2011-02-17T13:53:32Z</cp:lastPrinted>
  <dcterms:created xsi:type="dcterms:W3CDTF">2003-04-30T20:08:44Z</dcterms:created>
  <dcterms:modified xsi:type="dcterms:W3CDTF">2011-02-25T13:50:46Z</dcterms:modified>
  <cp:category/>
  <cp:version/>
  <cp:contentType/>
  <cp:contentStatus/>
</cp:coreProperties>
</file>