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-15" windowWidth="6270" windowHeight="9495"/>
  </bookViews>
  <sheets>
    <sheet name="Total by Object" sheetId="9" r:id="rId1"/>
  </sheets>
  <definedNames>
    <definedName name="_xlnm.Print_Area" localSheetId="0">'Total by Object'!$A$1:$W$147</definedName>
    <definedName name="_xlnm.Print_Titles" localSheetId="0">'Total by Object'!$A:$C,'Total by Object'!$1:$3</definedName>
  </definedNames>
  <calcPr calcId="125725"/>
</workbook>
</file>

<file path=xl/calcChain.xml><?xml version="1.0" encoding="utf-8"?>
<calcChain xmlns="http://schemas.openxmlformats.org/spreadsheetml/2006/main">
  <c r="F74" i="9"/>
  <c r="E95"/>
  <c r="G95"/>
  <c r="I95"/>
  <c r="K95"/>
  <c r="M95"/>
  <c r="O95"/>
  <c r="Q95"/>
  <c r="S95"/>
  <c r="U95"/>
  <c r="V95"/>
  <c r="W95" s="1"/>
  <c r="E96"/>
  <c r="G96"/>
  <c r="I96"/>
  <c r="K96"/>
  <c r="M96"/>
  <c r="O96"/>
  <c r="Q96"/>
  <c r="S96"/>
  <c r="U96"/>
  <c r="V96"/>
  <c r="W96" s="1"/>
  <c r="E97"/>
  <c r="G97"/>
  <c r="I97"/>
  <c r="K97"/>
  <c r="M97"/>
  <c r="O97"/>
  <c r="Q97"/>
  <c r="S97"/>
  <c r="U97"/>
  <c r="V97"/>
  <c r="W97" s="1"/>
  <c r="E98"/>
  <c r="G98"/>
  <c r="I98"/>
  <c r="K98"/>
  <c r="M98"/>
  <c r="O98"/>
  <c r="Q98"/>
  <c r="S98"/>
  <c r="U98"/>
  <c r="V98"/>
  <c r="W98" s="1"/>
  <c r="E99"/>
  <c r="G99"/>
  <c r="I99"/>
  <c r="K99"/>
  <c r="M99"/>
  <c r="O99"/>
  <c r="Q99"/>
  <c r="S99"/>
  <c r="U99"/>
  <c r="V99"/>
  <c r="W99" s="1"/>
  <c r="E100"/>
  <c r="G100"/>
  <c r="I100"/>
  <c r="K100"/>
  <c r="M100"/>
  <c r="O100"/>
  <c r="Q100"/>
  <c r="S100"/>
  <c r="U100"/>
  <c r="V100"/>
  <c r="W100" s="1"/>
  <c r="E101"/>
  <c r="G101"/>
  <c r="I101"/>
  <c r="K101"/>
  <c r="M101"/>
  <c r="O101"/>
  <c r="Q101"/>
  <c r="S101"/>
  <c r="U101"/>
  <c r="V101"/>
  <c r="W101" s="1"/>
  <c r="E102"/>
  <c r="G102"/>
  <c r="I102"/>
  <c r="K102"/>
  <c r="M102"/>
  <c r="O102"/>
  <c r="Q102"/>
  <c r="S102"/>
  <c r="U102"/>
  <c r="V102"/>
  <c r="W102" s="1"/>
  <c r="E103"/>
  <c r="G103"/>
  <c r="I103"/>
  <c r="K103"/>
  <c r="M103"/>
  <c r="O103"/>
  <c r="Q103"/>
  <c r="S103"/>
  <c r="U103"/>
  <c r="V103"/>
  <c r="W103" s="1"/>
  <c r="E104"/>
  <c r="G104"/>
  <c r="I104"/>
  <c r="K104"/>
  <c r="M104"/>
  <c r="O104"/>
  <c r="Q104"/>
  <c r="S104"/>
  <c r="U104"/>
  <c r="V104"/>
  <c r="W104" s="1"/>
  <c r="E105"/>
  <c r="G105"/>
  <c r="I105"/>
  <c r="K105"/>
  <c r="M105"/>
  <c r="O105"/>
  <c r="Q105"/>
  <c r="S105"/>
  <c r="U105"/>
  <c r="V105"/>
  <c r="W105" s="1"/>
  <c r="E106"/>
  <c r="G106"/>
  <c r="I106"/>
  <c r="K106"/>
  <c r="M106"/>
  <c r="O106"/>
  <c r="Q106"/>
  <c r="S106"/>
  <c r="U106"/>
  <c r="V106"/>
  <c r="W106" s="1"/>
  <c r="E107"/>
  <c r="G107"/>
  <c r="I107"/>
  <c r="K107"/>
  <c r="M107"/>
  <c r="O107"/>
  <c r="Q107"/>
  <c r="S107"/>
  <c r="U107"/>
  <c r="V107"/>
  <c r="W107" s="1"/>
  <c r="E108"/>
  <c r="G108"/>
  <c r="I108"/>
  <c r="K108"/>
  <c r="M108"/>
  <c r="O108"/>
  <c r="Q108"/>
  <c r="S108"/>
  <c r="U108"/>
  <c r="V108"/>
  <c r="W108" s="1"/>
  <c r="E109"/>
  <c r="G109"/>
  <c r="I109"/>
  <c r="K109"/>
  <c r="M109"/>
  <c r="O109"/>
  <c r="Q109"/>
  <c r="S109"/>
  <c r="U109"/>
  <c r="V109"/>
  <c r="W109" s="1"/>
  <c r="E110"/>
  <c r="G110"/>
  <c r="I110"/>
  <c r="K110"/>
  <c r="M110"/>
  <c r="O110"/>
  <c r="Q110"/>
  <c r="S110"/>
  <c r="U110"/>
  <c r="V110"/>
  <c r="W110" s="1"/>
  <c r="E111"/>
  <c r="G111"/>
  <c r="I111"/>
  <c r="K111"/>
  <c r="M111"/>
  <c r="O111"/>
  <c r="Q111"/>
  <c r="S111"/>
  <c r="U111"/>
  <c r="V111"/>
  <c r="W111" s="1"/>
  <c r="E112"/>
  <c r="G112"/>
  <c r="I112"/>
  <c r="K112"/>
  <c r="M112"/>
  <c r="O112"/>
  <c r="Q112"/>
  <c r="S112"/>
  <c r="U112"/>
  <c r="V112"/>
  <c r="W112" s="1"/>
  <c r="E113"/>
  <c r="G113"/>
  <c r="I113"/>
  <c r="K113"/>
  <c r="M113"/>
  <c r="O113"/>
  <c r="Q113"/>
  <c r="S113"/>
  <c r="U113"/>
  <c r="V113"/>
  <c r="W113" s="1"/>
  <c r="E114"/>
  <c r="G114"/>
  <c r="I114"/>
  <c r="K114"/>
  <c r="M114"/>
  <c r="O114"/>
  <c r="Q114"/>
  <c r="S114"/>
  <c r="U114"/>
  <c r="V114"/>
  <c r="W114" s="1"/>
  <c r="E115"/>
  <c r="G115"/>
  <c r="I115"/>
  <c r="K115"/>
  <c r="M115"/>
  <c r="O115"/>
  <c r="Q115"/>
  <c r="S115"/>
  <c r="U115"/>
  <c r="V115"/>
  <c r="W115" s="1"/>
  <c r="E116"/>
  <c r="G116"/>
  <c r="I116"/>
  <c r="K116"/>
  <c r="M116"/>
  <c r="O116"/>
  <c r="Q116"/>
  <c r="S116"/>
  <c r="U116"/>
  <c r="V116"/>
  <c r="W116" s="1"/>
  <c r="E117"/>
  <c r="G117"/>
  <c r="I117"/>
  <c r="K117"/>
  <c r="M117"/>
  <c r="O117"/>
  <c r="Q117"/>
  <c r="S117"/>
  <c r="U117"/>
  <c r="V117"/>
  <c r="W117" s="1"/>
  <c r="E118"/>
  <c r="G118"/>
  <c r="I118"/>
  <c r="K118"/>
  <c r="M118"/>
  <c r="O118"/>
  <c r="Q118"/>
  <c r="S118"/>
  <c r="U118"/>
  <c r="V118"/>
  <c r="W118" s="1"/>
  <c r="E119"/>
  <c r="G119"/>
  <c r="I119"/>
  <c r="K119"/>
  <c r="M119"/>
  <c r="O119"/>
  <c r="Q119"/>
  <c r="S119"/>
  <c r="U119"/>
  <c r="V119"/>
  <c r="W119" s="1"/>
  <c r="E120"/>
  <c r="G120"/>
  <c r="I120"/>
  <c r="K120"/>
  <c r="M120"/>
  <c r="O120"/>
  <c r="Q120"/>
  <c r="S120"/>
  <c r="U120"/>
  <c r="V120"/>
  <c r="W120" s="1"/>
  <c r="E121"/>
  <c r="G121"/>
  <c r="I121"/>
  <c r="K121"/>
  <c r="M121"/>
  <c r="O121"/>
  <c r="Q121"/>
  <c r="S121"/>
  <c r="U121"/>
  <c r="V121"/>
  <c r="W121" s="1"/>
  <c r="E122"/>
  <c r="G122"/>
  <c r="I122"/>
  <c r="K122"/>
  <c r="M122"/>
  <c r="O122"/>
  <c r="Q122"/>
  <c r="S122"/>
  <c r="U122"/>
  <c r="V122"/>
  <c r="W122" s="1"/>
  <c r="E123"/>
  <c r="G123"/>
  <c r="I123"/>
  <c r="K123"/>
  <c r="M123"/>
  <c r="O123"/>
  <c r="Q123"/>
  <c r="S123"/>
  <c r="U123"/>
  <c r="V123"/>
  <c r="W123" s="1"/>
  <c r="E124"/>
  <c r="G124"/>
  <c r="I124"/>
  <c r="K124"/>
  <c r="M124"/>
  <c r="O124"/>
  <c r="Q124"/>
  <c r="S124"/>
  <c r="U124"/>
  <c r="V124"/>
  <c r="W124" s="1"/>
  <c r="E125"/>
  <c r="G125"/>
  <c r="I125"/>
  <c r="K125"/>
  <c r="M125"/>
  <c r="O125"/>
  <c r="Q125"/>
  <c r="S125"/>
  <c r="U125"/>
  <c r="V125"/>
  <c r="W125" s="1"/>
  <c r="E126"/>
  <c r="G126"/>
  <c r="I126"/>
  <c r="K126"/>
  <c r="M126"/>
  <c r="O126"/>
  <c r="Q126"/>
  <c r="S126"/>
  <c r="U126"/>
  <c r="V126"/>
  <c r="W126" s="1"/>
  <c r="E127"/>
  <c r="G127"/>
  <c r="I127"/>
  <c r="K127"/>
  <c r="M127"/>
  <c r="O127"/>
  <c r="Q127"/>
  <c r="S127"/>
  <c r="U127"/>
  <c r="V127"/>
  <c r="W127" s="1"/>
  <c r="E128"/>
  <c r="G128"/>
  <c r="I128"/>
  <c r="K128"/>
  <c r="M128"/>
  <c r="O128"/>
  <c r="Q128"/>
  <c r="S128"/>
  <c r="U128"/>
  <c r="V128"/>
  <c r="W128" s="1"/>
  <c r="E129"/>
  <c r="G129"/>
  <c r="I129"/>
  <c r="K129"/>
  <c r="M129"/>
  <c r="O129"/>
  <c r="Q129"/>
  <c r="S129"/>
  <c r="U129"/>
  <c r="V129"/>
  <c r="W129" s="1"/>
  <c r="E130"/>
  <c r="G130"/>
  <c r="I130"/>
  <c r="K130"/>
  <c r="M130"/>
  <c r="O130"/>
  <c r="Q130"/>
  <c r="S130"/>
  <c r="U130"/>
  <c r="V130"/>
  <c r="W130" s="1"/>
  <c r="E131"/>
  <c r="G131"/>
  <c r="I131"/>
  <c r="K131"/>
  <c r="M131"/>
  <c r="O131"/>
  <c r="Q131"/>
  <c r="S131"/>
  <c r="U131"/>
  <c r="V131"/>
  <c r="W131" s="1"/>
  <c r="E132"/>
  <c r="G132"/>
  <c r="I132"/>
  <c r="K132"/>
  <c r="M132"/>
  <c r="O132"/>
  <c r="Q132"/>
  <c r="S132"/>
  <c r="U132"/>
  <c r="V132"/>
  <c r="W132" s="1"/>
  <c r="E133"/>
  <c r="G133"/>
  <c r="I133"/>
  <c r="K133"/>
  <c r="M133"/>
  <c r="O133"/>
  <c r="Q133"/>
  <c r="S133"/>
  <c r="U133"/>
  <c r="V133"/>
  <c r="W133" s="1"/>
  <c r="E134"/>
  <c r="G134"/>
  <c r="I134"/>
  <c r="K134"/>
  <c r="M134"/>
  <c r="O134"/>
  <c r="Q134"/>
  <c r="S134"/>
  <c r="U134"/>
  <c r="V134"/>
  <c r="W134" s="1"/>
  <c r="E135"/>
  <c r="G135"/>
  <c r="I135"/>
  <c r="K135"/>
  <c r="M135"/>
  <c r="O135"/>
  <c r="Q135"/>
  <c r="S135"/>
  <c r="U135"/>
  <c r="V135"/>
  <c r="W135" s="1"/>
  <c r="E136"/>
  <c r="G136"/>
  <c r="I136"/>
  <c r="K136"/>
  <c r="M136"/>
  <c r="O136"/>
  <c r="Q136"/>
  <c r="S136"/>
  <c r="U136"/>
  <c r="V136"/>
  <c r="W136" s="1"/>
  <c r="E137"/>
  <c r="G137"/>
  <c r="I137"/>
  <c r="K137"/>
  <c r="M137"/>
  <c r="O137"/>
  <c r="Q137"/>
  <c r="S137"/>
  <c r="U137"/>
  <c r="V137"/>
  <c r="W137" s="1"/>
  <c r="E138"/>
  <c r="G138"/>
  <c r="I138"/>
  <c r="K138"/>
  <c r="M138"/>
  <c r="O138"/>
  <c r="Q138"/>
  <c r="S138"/>
  <c r="U138"/>
  <c r="V138"/>
  <c r="W138" s="1"/>
  <c r="E88"/>
  <c r="G88"/>
  <c r="I88"/>
  <c r="K88"/>
  <c r="M88"/>
  <c r="O88"/>
  <c r="Q88"/>
  <c r="S88"/>
  <c r="V88"/>
  <c r="W88" s="1"/>
  <c r="E89"/>
  <c r="G89"/>
  <c r="I89"/>
  <c r="K89"/>
  <c r="M89"/>
  <c r="O89"/>
  <c r="Q89"/>
  <c r="S89"/>
  <c r="V89"/>
  <c r="W89" s="1"/>
  <c r="E90"/>
  <c r="G90"/>
  <c r="I90"/>
  <c r="K90"/>
  <c r="M90"/>
  <c r="O90"/>
  <c r="Q90"/>
  <c r="S90"/>
  <c r="V90"/>
  <c r="W90" s="1"/>
  <c r="T91"/>
  <c r="R91"/>
  <c r="P91"/>
  <c r="N91"/>
  <c r="L91"/>
  <c r="J91"/>
  <c r="H91"/>
  <c r="I91" s="1"/>
  <c r="F91"/>
  <c r="D91"/>
  <c r="C91"/>
  <c r="T74"/>
  <c r="R74"/>
  <c r="P74"/>
  <c r="N74"/>
  <c r="L74"/>
  <c r="J74"/>
  <c r="H74"/>
  <c r="D74"/>
  <c r="C141"/>
  <c r="C78"/>
  <c r="K78" s="1"/>
  <c r="C74"/>
  <c r="V87"/>
  <c r="W87" s="1"/>
  <c r="S87"/>
  <c r="Q87"/>
  <c r="O87"/>
  <c r="M87"/>
  <c r="K87"/>
  <c r="I87"/>
  <c r="G87"/>
  <c r="E87"/>
  <c r="U29"/>
  <c r="U28"/>
  <c r="U27"/>
  <c r="V71"/>
  <c r="W71" s="1"/>
  <c r="U71"/>
  <c r="S71"/>
  <c r="Q71"/>
  <c r="O71"/>
  <c r="M71"/>
  <c r="K71"/>
  <c r="I71"/>
  <c r="G71"/>
  <c r="E71"/>
  <c r="V86"/>
  <c r="W86" s="1"/>
  <c r="S86"/>
  <c r="Q86"/>
  <c r="O86"/>
  <c r="M86"/>
  <c r="K86"/>
  <c r="I86"/>
  <c r="G86"/>
  <c r="E86"/>
  <c r="V76"/>
  <c r="W76" s="1"/>
  <c r="V77"/>
  <c r="V80"/>
  <c r="V81"/>
  <c r="W81" s="1"/>
  <c r="V82"/>
  <c r="W82" s="1"/>
  <c r="V83"/>
  <c r="W83" s="1"/>
  <c r="V84"/>
  <c r="W84" s="1"/>
  <c r="V85"/>
  <c r="W85" s="1"/>
  <c r="V93"/>
  <c r="W93" s="1"/>
  <c r="V94"/>
  <c r="W94" s="1"/>
  <c r="V139"/>
  <c r="W139" s="1"/>
  <c r="V140"/>
  <c r="W140" s="1"/>
  <c r="V4"/>
  <c r="W4" s="1"/>
  <c r="V5"/>
  <c r="W5" s="1"/>
  <c r="V6"/>
  <c r="W6" s="1"/>
  <c r="V7"/>
  <c r="V8"/>
  <c r="W8" s="1"/>
  <c r="V9"/>
  <c r="W9" s="1"/>
  <c r="V10"/>
  <c r="W10" s="1"/>
  <c r="V11"/>
  <c r="V12"/>
  <c r="W12" s="1"/>
  <c r="V13"/>
  <c r="W13" s="1"/>
  <c r="V14"/>
  <c r="W14" s="1"/>
  <c r="V15"/>
  <c r="V16"/>
  <c r="W16" s="1"/>
  <c r="V17"/>
  <c r="W17" s="1"/>
  <c r="V18"/>
  <c r="W18" s="1"/>
  <c r="V19"/>
  <c r="V20"/>
  <c r="W20" s="1"/>
  <c r="V21"/>
  <c r="W21" s="1"/>
  <c r="V22"/>
  <c r="W22" s="1"/>
  <c r="V23"/>
  <c r="V24"/>
  <c r="W24" s="1"/>
  <c r="V25"/>
  <c r="W25" s="1"/>
  <c r="V26"/>
  <c r="W26" s="1"/>
  <c r="V27"/>
  <c r="V28"/>
  <c r="W28" s="1"/>
  <c r="V29"/>
  <c r="W29" s="1"/>
  <c r="V30"/>
  <c r="W30" s="1"/>
  <c r="V31"/>
  <c r="V32"/>
  <c r="W32" s="1"/>
  <c r="V33"/>
  <c r="W33" s="1"/>
  <c r="V34"/>
  <c r="W34" s="1"/>
  <c r="V35"/>
  <c r="V36"/>
  <c r="W36" s="1"/>
  <c r="V37"/>
  <c r="W37" s="1"/>
  <c r="V38"/>
  <c r="W38" s="1"/>
  <c r="V39"/>
  <c r="V40"/>
  <c r="W40" s="1"/>
  <c r="V41"/>
  <c r="W41" s="1"/>
  <c r="V42"/>
  <c r="W42" s="1"/>
  <c r="V43"/>
  <c r="V44"/>
  <c r="W44" s="1"/>
  <c r="V45"/>
  <c r="W45" s="1"/>
  <c r="V46"/>
  <c r="W46" s="1"/>
  <c r="V47"/>
  <c r="V48"/>
  <c r="W48" s="1"/>
  <c r="V49"/>
  <c r="W49" s="1"/>
  <c r="V50"/>
  <c r="W50" s="1"/>
  <c r="V51"/>
  <c r="W51" s="1"/>
  <c r="V52"/>
  <c r="W52" s="1"/>
  <c r="V53"/>
  <c r="W53" s="1"/>
  <c r="V54"/>
  <c r="W54" s="1"/>
  <c r="V55"/>
  <c r="V56"/>
  <c r="W56" s="1"/>
  <c r="V57"/>
  <c r="W57" s="1"/>
  <c r="V58"/>
  <c r="W58" s="1"/>
  <c r="V59"/>
  <c r="W59" s="1"/>
  <c r="V60"/>
  <c r="W60" s="1"/>
  <c r="V61"/>
  <c r="W61" s="1"/>
  <c r="V62"/>
  <c r="W62" s="1"/>
  <c r="V63"/>
  <c r="V64"/>
  <c r="W64" s="1"/>
  <c r="V65"/>
  <c r="W65" s="1"/>
  <c r="V66"/>
  <c r="W66" s="1"/>
  <c r="V67"/>
  <c r="W67" s="1"/>
  <c r="V68"/>
  <c r="W68" s="1"/>
  <c r="V69"/>
  <c r="V70"/>
  <c r="W70" s="1"/>
  <c r="V72"/>
  <c r="W72" s="1"/>
  <c r="T141"/>
  <c r="T78"/>
  <c r="R141"/>
  <c r="R78"/>
  <c r="P141"/>
  <c r="P78"/>
  <c r="Q78" s="1"/>
  <c r="N141"/>
  <c r="N78"/>
  <c r="L141"/>
  <c r="L78"/>
  <c r="J141"/>
  <c r="K141" s="1"/>
  <c r="J78"/>
  <c r="H141"/>
  <c r="H78"/>
  <c r="I78" s="1"/>
  <c r="F141"/>
  <c r="G141" s="1"/>
  <c r="F78"/>
  <c r="G78" s="1"/>
  <c r="D141"/>
  <c r="D78"/>
  <c r="E78" s="1"/>
  <c r="U94"/>
  <c r="U73"/>
  <c r="U139"/>
  <c r="U140"/>
  <c r="U141"/>
  <c r="U93"/>
  <c r="U78"/>
  <c r="S94"/>
  <c r="S73"/>
  <c r="S139"/>
  <c r="S140"/>
  <c r="S93"/>
  <c r="S81"/>
  <c r="S82"/>
  <c r="S83"/>
  <c r="S84"/>
  <c r="S85"/>
  <c r="S80"/>
  <c r="S77"/>
  <c r="S76"/>
  <c r="Q94"/>
  <c r="Q73"/>
  <c r="Q139"/>
  <c r="Q140"/>
  <c r="Q93"/>
  <c r="Q81"/>
  <c r="Q82"/>
  <c r="Q83"/>
  <c r="Q84"/>
  <c r="Q85"/>
  <c r="Q80"/>
  <c r="Q77"/>
  <c r="Q76"/>
  <c r="O94"/>
  <c r="O73"/>
  <c r="O139"/>
  <c r="O140"/>
  <c r="O93"/>
  <c r="O81"/>
  <c r="O82"/>
  <c r="O83"/>
  <c r="O84"/>
  <c r="O85"/>
  <c r="O80"/>
  <c r="O77"/>
  <c r="O78"/>
  <c r="O76"/>
  <c r="M94"/>
  <c r="M73"/>
  <c r="M139"/>
  <c r="M140"/>
  <c r="M93"/>
  <c r="M81"/>
  <c r="M82"/>
  <c r="M83"/>
  <c r="M84"/>
  <c r="M85"/>
  <c r="M80"/>
  <c r="M77"/>
  <c r="M76"/>
  <c r="K94"/>
  <c r="K73"/>
  <c r="K139"/>
  <c r="K140"/>
  <c r="K93"/>
  <c r="K81"/>
  <c r="K82"/>
  <c r="K83"/>
  <c r="K84"/>
  <c r="K85"/>
  <c r="K80"/>
  <c r="K77"/>
  <c r="K76"/>
  <c r="I94"/>
  <c r="I73"/>
  <c r="I139"/>
  <c r="I140"/>
  <c r="I93"/>
  <c r="I81"/>
  <c r="I82"/>
  <c r="I83"/>
  <c r="I84"/>
  <c r="I85"/>
  <c r="I80"/>
  <c r="I77"/>
  <c r="I76"/>
  <c r="G94"/>
  <c r="G139"/>
  <c r="G140"/>
  <c r="G93"/>
  <c r="G81"/>
  <c r="G82"/>
  <c r="G83"/>
  <c r="G84"/>
  <c r="G85"/>
  <c r="G91"/>
  <c r="G80"/>
  <c r="G77"/>
  <c r="G76"/>
  <c r="E94"/>
  <c r="E73"/>
  <c r="E139"/>
  <c r="E140"/>
  <c r="E93"/>
  <c r="E81"/>
  <c r="E82"/>
  <c r="E83"/>
  <c r="E84"/>
  <c r="E85"/>
  <c r="E80"/>
  <c r="E77"/>
  <c r="E76"/>
  <c r="U72"/>
  <c r="S72"/>
  <c r="Q72"/>
  <c r="O72"/>
  <c r="M72"/>
  <c r="K72"/>
  <c r="I72"/>
  <c r="G72"/>
  <c r="E72"/>
  <c r="U70"/>
  <c r="S70"/>
  <c r="Q70"/>
  <c r="O70"/>
  <c r="M70"/>
  <c r="K70"/>
  <c r="I70"/>
  <c r="G70"/>
  <c r="E70"/>
  <c r="W63"/>
  <c r="W55"/>
  <c r="W47"/>
  <c r="W43"/>
  <c r="W39"/>
  <c r="W35"/>
  <c r="W31"/>
  <c r="W27"/>
  <c r="W23"/>
  <c r="W19"/>
  <c r="W15"/>
  <c r="W11"/>
  <c r="W7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6"/>
  <c r="U25"/>
  <c r="U24"/>
  <c r="U23"/>
  <c r="U22"/>
  <c r="U21"/>
  <c r="U20"/>
  <c r="U19"/>
  <c r="U18"/>
  <c r="U17"/>
  <c r="U16"/>
  <c r="U15"/>
  <c r="U14"/>
  <c r="U13"/>
  <c r="U12"/>
  <c r="U11"/>
  <c r="U10"/>
  <c r="U9"/>
  <c r="U8"/>
  <c r="U7"/>
  <c r="U6"/>
  <c r="U5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S5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U4"/>
  <c r="S4"/>
  <c r="Q4"/>
  <c r="O4"/>
  <c r="M4"/>
  <c r="K4"/>
  <c r="I4"/>
  <c r="G4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S74" l="1"/>
  <c r="G73"/>
  <c r="V73"/>
  <c r="W73" s="1"/>
  <c r="G74"/>
  <c r="M78"/>
  <c r="S78"/>
  <c r="V91"/>
  <c r="W91" s="1"/>
  <c r="O91"/>
  <c r="E91"/>
  <c r="M91"/>
  <c r="Q91"/>
  <c r="U91"/>
  <c r="K74"/>
  <c r="W69"/>
  <c r="K91"/>
  <c r="S91"/>
  <c r="E74"/>
  <c r="I74"/>
  <c r="M74"/>
  <c r="U74"/>
  <c r="H143"/>
  <c r="P143"/>
  <c r="C143"/>
  <c r="O74"/>
  <c r="Q74"/>
  <c r="I141"/>
  <c r="Q141"/>
  <c r="S141"/>
  <c r="D143"/>
  <c r="L143"/>
  <c r="V78"/>
  <c r="W78" s="1"/>
  <c r="F143"/>
  <c r="N143"/>
  <c r="E141"/>
  <c r="M141"/>
  <c r="O141"/>
  <c r="W77"/>
  <c r="W80"/>
  <c r="J143"/>
  <c r="R143"/>
  <c r="V141"/>
  <c r="W141" s="1"/>
  <c r="T143"/>
  <c r="V74" l="1"/>
  <c r="W74" s="1"/>
  <c r="Q143"/>
  <c r="U143"/>
  <c r="K143"/>
  <c r="O143"/>
  <c r="M143"/>
  <c r="I143"/>
  <c r="S143"/>
  <c r="G143"/>
  <c r="E143"/>
  <c r="V143" l="1"/>
  <c r="W143" s="1"/>
</calcChain>
</file>

<file path=xl/sharedStrings.xml><?xml version="1.0" encoding="utf-8"?>
<sst xmlns="http://schemas.openxmlformats.org/spreadsheetml/2006/main" count="194" uniqueCount="165">
  <si>
    <t>LEA</t>
  </si>
  <si>
    <t>Salaries</t>
  </si>
  <si>
    <t>Benefits</t>
  </si>
  <si>
    <t>Other Uses of Funds</t>
  </si>
  <si>
    <t>Other Objects</t>
  </si>
  <si>
    <t>Property</t>
  </si>
  <si>
    <t>Supplies</t>
  </si>
  <si>
    <t>Other Purchased Services</t>
  </si>
  <si>
    <t>Purchased Property Services</t>
  </si>
  <si>
    <t>Purchased Professional &amp; Technical Services</t>
  </si>
  <si>
    <t xml:space="preserve">Object Code 100 </t>
  </si>
  <si>
    <t xml:space="preserve">Object Code 200 </t>
  </si>
  <si>
    <t xml:space="preserve">Object Code 300 </t>
  </si>
  <si>
    <t xml:space="preserve">Object Code 400 </t>
  </si>
  <si>
    <t xml:space="preserve">Object Code 500 </t>
  </si>
  <si>
    <t xml:space="preserve">Object Code 600 </t>
  </si>
  <si>
    <t xml:space="preserve">Object Code 700 </t>
  </si>
  <si>
    <t xml:space="preserve">Object Code 800 </t>
  </si>
  <si>
    <t xml:space="preserve">Object Code 900 </t>
  </si>
  <si>
    <t>DISTRICT</t>
  </si>
  <si>
    <t>Per Pupil</t>
  </si>
  <si>
    <t xml:space="preserve"> Total Districts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</si>
  <si>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</si>
  <si>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</si>
  <si>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</si>
  <si>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</si>
  <si>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</si>
  <si>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</si>
  <si>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</si>
  <si>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</si>
  <si>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</si>
  <si>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</si>
  <si>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</si>
  <si>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</si>
  <si>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</si>
  <si>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</si>
  <si>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</si>
  <si>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</si>
  <si>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</si>
  <si>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</si>
  <si>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</si>
  <si>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</si>
  <si>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</si>
  <si>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Lafourche Parish School Board</t>
  </si>
  <si>
    <t>LaSalle Parish School Board</t>
  </si>
  <si>
    <t>Livingston Parish School Board</t>
  </si>
  <si>
    <t>Madison Parish School Board</t>
  </si>
  <si>
    <t>Morehouse Parish School Board</t>
  </si>
  <si>
    <t>Natchitoches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</si>
  <si>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</si>
  <si>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</si>
  <si>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</si>
  <si>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</si>
  <si>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</si>
  <si>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</si>
  <si>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</si>
  <si>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</si>
  <si>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</si>
  <si>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</si>
  <si>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</si>
  <si>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</si>
  <si>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</si>
  <si>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</si>
  <si>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</si>
  <si>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</si>
  <si>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</si>
  <si>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</si>
  <si>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</si>
  <si>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</si>
  <si>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LSU Laboratory School</t>
  </si>
  <si>
    <t>Southern University Lab School</t>
  </si>
  <si>
    <t>Total Lab Schools</t>
  </si>
  <si>
    <t>New Vision Learning Academy</t>
  </si>
  <si>
    <t>V. B. Glencoe Charter School</t>
  </si>
  <si>
    <t>International School of Louisiana</t>
  </si>
  <si>
    <t>Avoyelles Public Charter School</t>
  </si>
  <si>
    <t>Delhi Charter School</t>
  </si>
  <si>
    <t>Belle Chasse Academy</t>
  </si>
  <si>
    <t>Milestone SABIS Academy of New Orleans</t>
  </si>
  <si>
    <t>Total Type 2 Charter Schools</t>
  </si>
  <si>
    <t>P. A. Capdau including Early College H.S. (UNO)</t>
  </si>
  <si>
    <t>Medard Nelson (UNO)</t>
  </si>
  <si>
    <t>James M. Singleton Charter Middle (DRYADES)</t>
  </si>
  <si>
    <t>Martin Luther King Elem. (FRIENDS OF KING)</t>
  </si>
  <si>
    <t>McDonogh #28 City Park Academy (NOCSF)</t>
  </si>
  <si>
    <t>Lafayette Academy (CHOICE)</t>
  </si>
  <si>
    <t>Martin Behrman (ALGIERS)</t>
  </si>
  <si>
    <t>Dwight D. Eisenhower (ALGIERS)</t>
  </si>
  <si>
    <t>William J. Fisher (ALGIERS)</t>
  </si>
  <si>
    <t>McDonogh #32 (ALGIERS)</t>
  </si>
  <si>
    <t>O. P. Walker Sr. High (ALGIERS)</t>
  </si>
  <si>
    <t>Harriet Tubman (ALGIERS)</t>
  </si>
  <si>
    <t>Sophie B. Wright (SUNO)</t>
  </si>
  <si>
    <t>Edward Phillips (KIPP)</t>
  </si>
  <si>
    <t>McDonogh #15 (KIPP)</t>
  </si>
  <si>
    <t>Samuel J. Green (MSA)</t>
  </si>
  <si>
    <t>Total State</t>
  </si>
  <si>
    <t>Total Expenditures
Plus
Other Uses of Funds</t>
  </si>
  <si>
    <t>The MAX Charter School</t>
  </si>
  <si>
    <t>NOLA College Prep Charter School</t>
  </si>
  <si>
    <t>A.D. Crossman: Esperanza Charter School</t>
  </si>
  <si>
    <t>Langston Hughes Academy Charter School</t>
  </si>
  <si>
    <t>Andrew H. Wilson Charter School</t>
  </si>
  <si>
    <t>Abramson Science &amp; Technology Charter School</t>
  </si>
  <si>
    <t>McDonogh #42 Elementary Charter School</t>
  </si>
  <si>
    <t>Algiers Technology Academy</t>
  </si>
  <si>
    <t>Guste: KIPP Central City Academy</t>
  </si>
  <si>
    <t>New Orleans Charter Middle School</t>
  </si>
  <si>
    <t>Expenditures by Object*</t>
  </si>
  <si>
    <t>* Includes KPC 51115, 51120, 51130 under Other Uses of Funds.</t>
  </si>
  <si>
    <t>Children's Charter</t>
  </si>
  <si>
    <t>KIPP Central City Primary</t>
  </si>
  <si>
    <t>Glen Oaks Middle (ADVANCE BR)</t>
  </si>
  <si>
    <t>Prescott Middle School (ADVANCE BR)</t>
  </si>
  <si>
    <t>Pointe Coupee Central High (ADVANCE BR)</t>
  </si>
  <si>
    <t>Capitol Pre-College Academy for Boys (100 BLACK MEN)</t>
  </si>
  <si>
    <t>Capitol Pre-College Academy for Girls (100 BLACK MEN)</t>
  </si>
  <si>
    <t>Crocker Arts &amp; Technology School</t>
  </si>
  <si>
    <t>The Intercultural Charter School</t>
  </si>
  <si>
    <t>Akili Academy of New Orleans</t>
  </si>
  <si>
    <t>New Orleans Charter Science &amp; Math Academy</t>
  </si>
  <si>
    <t>Sojourner Truth Academy</t>
  </si>
  <si>
    <t>Miller-McCoy Academy</t>
  </si>
  <si>
    <t>Total Type 5 Charter Schools</t>
  </si>
  <si>
    <t>Oct.  2009 Elementary Secondary Membership</t>
  </si>
  <si>
    <t>2009-2010</t>
  </si>
  <si>
    <t>D'Arbonne Woods Charter School</t>
  </si>
  <si>
    <t>Madison Preparatory Academy</t>
  </si>
  <si>
    <t>Thurgood Marshall Early College High School</t>
  </si>
  <si>
    <t>Linear Leadership Academy</t>
  </si>
  <si>
    <t>Linwood Public Charter School</t>
  </si>
  <si>
    <t>Crestworth Learning Academy</t>
  </si>
  <si>
    <t>Arise Academy</t>
  </si>
  <si>
    <t>Success Preparatory Academy</t>
  </si>
  <si>
    <t>Benjamin E. Mays Preparatory School</t>
  </si>
  <si>
    <t>Pride College Preparatory School</t>
  </si>
  <si>
    <t>Dalton Elementary School</t>
  </si>
  <si>
    <t>Lanier Elementary School</t>
  </si>
  <si>
    <t>Kenilworth Science &amp; Technology School</t>
  </si>
  <si>
    <t>Allen Parish School Board **</t>
  </si>
  <si>
    <t>Caddo Parish School Board *</t>
  </si>
  <si>
    <t>Calcasieu Parish School Board **</t>
  </si>
  <si>
    <t>Cameron Parish School Board **</t>
  </si>
  <si>
    <t>East Baton Rouge Parish School Board *</t>
  </si>
  <si>
    <t>Jefferson Parish School Board **</t>
  </si>
  <si>
    <t>Jefferson Davis Parish School Board **</t>
  </si>
  <si>
    <t>Lincoln Parish School Board *</t>
  </si>
  <si>
    <t>Orleans Parish School Board *,**</t>
  </si>
  <si>
    <t>Ouachita Parish School Board *</t>
  </si>
  <si>
    <t>Plaquemines Parish School Board **</t>
  </si>
  <si>
    <t>Pointe Coupee Parish School Board *</t>
  </si>
  <si>
    <t>St. Bernard Parish School Board **</t>
  </si>
  <si>
    <t>St. Charles Parish School Board **</t>
  </si>
  <si>
    <t>St. Tammany Parish School Board **</t>
  </si>
  <si>
    <t>Terrebonne Parish School Board **</t>
  </si>
  <si>
    <t>Union Parish School Board *</t>
  </si>
  <si>
    <t>Vermilion Parish School Board **</t>
  </si>
  <si>
    <t>City of Bogalusa School Board **</t>
  </si>
  <si>
    <t>Zachary Community School Board *</t>
  </si>
  <si>
    <t>City of Baker School Board *</t>
  </si>
  <si>
    <t>Central Community School Board *</t>
  </si>
  <si>
    <t>Recovery School District (RSD OPERATED) ***</t>
  </si>
  <si>
    <t xml:space="preserve">*  The district of prior jurisdiction transferred local revenue to the Recovery School District (RSD) and each RSD school reported it as miscellaneous local revenue. $104,348,797 is subtracted from Orleans Parish, $15,992,296 is subtracted from East Baton Rouge Parish, $1,395,224 is subtracted from Pointe Coupee Parish, $3,307,667 is subtracted from Caddo Parish, $462,753 is subtracted from Union Parish, $21,310 is subtracted from Ouachita Parish,  $2,811 is subtracted from Lincoln Parish, $3,472 is subtracted from Zachary Community, $6,668 is subtracted from City of Baker, and $2,979 is subtracted from Central Community.   </t>
  </si>
  <si>
    <t>*  Includes one-time Hurricane Related expenditures</t>
  </si>
  <si>
    <t>** Excludes one-time Hurricane Related expenditures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</si>
</sst>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"/>
  </numFmts>
  <fonts count="1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b/>
      <sz val="18"/>
      <name val="Arial Narrow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Arial"/>
    </font>
    <font>
      <sz val="10"/>
      <color theme="1"/>
      <name val="Courier New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rgb="FFFFCC99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4" fillId="0" borderId="0"/>
    <xf numFmtId="0" fontId="4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4" fillId="0" borderId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3" fillId="0" borderId="0"/>
    <xf numFmtId="0" fontId="13" fillId="0" borderId="0"/>
    <xf numFmtId="0" fontId="15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0" fontId="1" fillId="0" borderId="0"/>
  </cellStyleXfs>
  <cellXfs count="185">
    <xf numFmtId="0" fontId="0" fillId="0" borderId="0" xfId="0"/>
    <xf numFmtId="0" fontId="7" fillId="0" borderId="0" xfId="0" applyFont="1"/>
    <xf numFmtId="0" fontId="8" fillId="2" borderId="1" xfId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4" borderId="5" xfId="0" applyFont="1" applyFill="1" applyBorder="1"/>
    <xf numFmtId="0" fontId="10" fillId="0" borderId="1" xfId="0" applyFont="1" applyBorder="1" applyAlignment="1">
      <alignment horizontal="center" vertical="center" wrapText="1"/>
    </xf>
    <xf numFmtId="164" fontId="10" fillId="0" borderId="1" xfId="0" applyNumberFormat="1" applyFont="1" applyBorder="1"/>
    <xf numFmtId="0" fontId="7" fillId="4" borderId="7" xfId="0" applyFont="1" applyFill="1" applyBorder="1"/>
    <xf numFmtId="0" fontId="7" fillId="4" borderId="8" xfId="0" applyFont="1" applyFill="1" applyBorder="1"/>
    <xf numFmtId="0" fontId="8" fillId="0" borderId="9" xfId="2" applyFont="1" applyFill="1" applyBorder="1" applyAlignment="1">
      <alignment horizontal="right" wrapText="1"/>
    </xf>
    <xf numFmtId="0" fontId="7" fillId="0" borderId="10" xfId="0" applyFont="1" applyBorder="1"/>
    <xf numFmtId="0" fontId="10" fillId="0" borderId="11" xfId="0" applyFont="1" applyBorder="1" applyAlignment="1">
      <alignment horizontal="left"/>
    </xf>
    <xf numFmtId="0" fontId="8" fillId="0" borderId="12" xfId="2" applyFont="1" applyFill="1" applyBorder="1" applyAlignment="1">
      <alignment horizontal="right" wrapText="1"/>
    </xf>
    <xf numFmtId="0" fontId="8" fillId="0" borderId="2" xfId="2" applyFont="1" applyFill="1" applyBorder="1" applyAlignment="1">
      <alignment horizontal="right" wrapText="1"/>
    </xf>
    <xf numFmtId="164" fontId="10" fillId="0" borderId="10" xfId="0" applyNumberFormat="1" applyFont="1" applyBorder="1"/>
    <xf numFmtId="164" fontId="10" fillId="0" borderId="13" xfId="0" applyNumberFormat="1" applyFont="1" applyBorder="1"/>
    <xf numFmtId="0" fontId="7" fillId="4" borderId="14" xfId="0" applyFont="1" applyFill="1" applyBorder="1"/>
    <xf numFmtId="0" fontId="7" fillId="0" borderId="15" xfId="0" applyFont="1" applyBorder="1"/>
    <xf numFmtId="0" fontId="10" fillId="0" borderId="16" xfId="0" applyFont="1" applyBorder="1" applyAlignment="1">
      <alignment horizontal="left"/>
    </xf>
    <xf numFmtId="164" fontId="10" fillId="0" borderId="17" xfId="0" applyNumberFormat="1" applyFont="1" applyBorder="1"/>
    <xf numFmtId="164" fontId="10" fillId="0" borderId="18" xfId="0" applyNumberFormat="1" applyFont="1" applyBorder="1"/>
    <xf numFmtId="0" fontId="8" fillId="0" borderId="10" xfId="2" applyFont="1" applyFill="1" applyBorder="1" applyAlignment="1">
      <alignment horizontal="left" wrapText="1"/>
    </xf>
    <xf numFmtId="164" fontId="10" fillId="0" borderId="19" xfId="0" applyNumberFormat="1" applyFont="1" applyBorder="1"/>
    <xf numFmtId="164" fontId="9" fillId="2" borderId="1" xfId="0" applyNumberFormat="1" applyFont="1" applyFill="1" applyBorder="1"/>
    <xf numFmtId="164" fontId="9" fillId="2" borderId="17" xfId="0" applyNumberFormat="1" applyFont="1" applyFill="1" applyBorder="1"/>
    <xf numFmtId="164" fontId="10" fillId="0" borderId="0" xfId="0" applyNumberFormat="1" applyFont="1"/>
    <xf numFmtId="0" fontId="7" fillId="4" borderId="6" xfId="0" applyFont="1" applyFill="1" applyBorder="1"/>
    <xf numFmtId="0" fontId="7" fillId="0" borderId="0" xfId="0" applyFont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Border="1"/>
    <xf numFmtId="164" fontId="8" fillId="0" borderId="2" xfId="2" applyNumberFormat="1" applyFont="1" applyFill="1" applyBorder="1" applyAlignment="1">
      <alignment horizontal="right" wrapText="1"/>
    </xf>
    <xf numFmtId="164" fontId="8" fillId="5" borderId="2" xfId="2" applyNumberFormat="1" applyFont="1" applyFill="1" applyBorder="1" applyAlignment="1">
      <alignment horizontal="right" wrapText="1"/>
    </xf>
    <xf numFmtId="0" fontId="8" fillId="0" borderId="12" xfId="2" applyFont="1" applyFill="1" applyBorder="1" applyAlignment="1">
      <alignment wrapText="1"/>
    </xf>
    <xf numFmtId="164" fontId="8" fillId="0" borderId="12" xfId="2" applyNumberFormat="1" applyFont="1" applyFill="1" applyBorder="1" applyAlignment="1">
      <alignment horizontal="right" wrapText="1"/>
    </xf>
    <xf numFmtId="164" fontId="8" fillId="5" borderId="12" xfId="2" applyNumberFormat="1" applyFont="1" applyFill="1" applyBorder="1" applyAlignment="1">
      <alignment horizontal="right" wrapText="1"/>
    </xf>
    <xf numFmtId="0" fontId="7" fillId="4" borderId="22" xfId="0" applyFont="1" applyFill="1" applyBorder="1"/>
    <xf numFmtId="0" fontId="8" fillId="0" borderId="12" xfId="2" applyFont="1" applyFill="1" applyBorder="1" applyAlignment="1">
      <alignment horizontal="right" wrapText="1"/>
    </xf>
    <xf numFmtId="0" fontId="8" fillId="0" borderId="12" xfId="2" applyFont="1" applyFill="1" applyBorder="1" applyAlignment="1">
      <alignment wrapText="1"/>
    </xf>
    <xf numFmtId="0" fontId="7" fillId="4" borderId="5" xfId="0" applyFont="1" applyFill="1" applyBorder="1"/>
    <xf numFmtId="0" fontId="7" fillId="4" borderId="8" xfId="0" applyFont="1" applyFill="1" applyBorder="1"/>
    <xf numFmtId="3" fontId="10" fillId="3" borderId="9" xfId="0" applyNumberFormat="1" applyFont="1" applyFill="1" applyBorder="1"/>
    <xf numFmtId="0" fontId="7" fillId="2" borderId="14" xfId="0" applyFont="1" applyFill="1" applyBorder="1" applyAlignment="1">
      <alignment horizontal="center" wrapText="1"/>
    </xf>
    <xf numFmtId="164" fontId="10" fillId="0" borderId="14" xfId="0" applyNumberFormat="1" applyFont="1" applyBorder="1"/>
    <xf numFmtId="164" fontId="8" fillId="0" borderId="23" xfId="2" applyNumberFormat="1" applyFont="1" applyFill="1" applyBorder="1" applyAlignment="1">
      <alignment horizontal="right" wrapText="1"/>
    </xf>
    <xf numFmtId="164" fontId="8" fillId="0" borderId="24" xfId="2" applyNumberFormat="1" applyFont="1" applyFill="1" applyBorder="1" applyAlignment="1">
      <alignment horizontal="right" wrapText="1"/>
    </xf>
    <xf numFmtId="164" fontId="10" fillId="0" borderId="25" xfId="0" applyNumberFormat="1" applyFont="1" applyBorder="1"/>
    <xf numFmtId="164" fontId="10" fillId="0" borderId="23" xfId="0" applyNumberFormat="1" applyFont="1" applyBorder="1"/>
    <xf numFmtId="0" fontId="8" fillId="0" borderId="4" xfId="2" applyFont="1" applyFill="1" applyBorder="1" applyAlignment="1">
      <alignment wrapText="1"/>
    </xf>
    <xf numFmtId="164" fontId="8" fillId="0" borderId="4" xfId="2" applyNumberFormat="1" applyFont="1" applyFill="1" applyBorder="1" applyAlignment="1">
      <alignment horizontal="right" wrapText="1"/>
    </xf>
    <xf numFmtId="164" fontId="8" fillId="5" borderId="4" xfId="2" applyNumberFormat="1" applyFont="1" applyFill="1" applyBorder="1" applyAlignment="1">
      <alignment horizontal="right" wrapText="1"/>
    </xf>
    <xf numFmtId="0" fontId="8" fillId="0" borderId="2" xfId="2" applyFont="1" applyFill="1" applyBorder="1" applyAlignment="1">
      <alignment horizontal="left" wrapText="1"/>
    </xf>
    <xf numFmtId="0" fontId="7" fillId="0" borderId="3" xfId="0" applyFont="1" applyBorder="1"/>
    <xf numFmtId="0" fontId="10" fillId="0" borderId="2" xfId="0" applyFont="1" applyBorder="1"/>
    <xf numFmtId="3" fontId="10" fillId="3" borderId="2" xfId="0" applyNumberFormat="1" applyFont="1" applyFill="1" applyBorder="1"/>
    <xf numFmtId="164" fontId="10" fillId="0" borderId="2" xfId="0" applyNumberFormat="1" applyFont="1" applyBorder="1"/>
    <xf numFmtId="164" fontId="10" fillId="0" borderId="24" xfId="0" applyNumberFormat="1" applyFont="1" applyBorder="1"/>
    <xf numFmtId="164" fontId="10" fillId="0" borderId="12" xfId="0" applyNumberFormat="1" applyFont="1" applyBorder="1"/>
    <xf numFmtId="164" fontId="9" fillId="2" borderId="12" xfId="0" applyNumberFormat="1" applyFont="1" applyFill="1" applyBorder="1"/>
    <xf numFmtId="164" fontId="10" fillId="0" borderId="21" xfId="0" applyNumberFormat="1" applyFont="1" applyBorder="1"/>
    <xf numFmtId="164" fontId="9" fillId="2" borderId="21" xfId="0" applyNumberFormat="1" applyFont="1" applyFill="1" applyBorder="1"/>
    <xf numFmtId="164" fontId="10" fillId="0" borderId="26" xfId="0" applyNumberFormat="1" applyFont="1" applyBorder="1"/>
    <xf numFmtId="164" fontId="9" fillId="2" borderId="2" xfId="0" applyNumberFormat="1" applyFont="1" applyFill="1" applyBorder="1"/>
    <xf numFmtId="3" fontId="8" fillId="6" borderId="2" xfId="2" applyNumberFormat="1" applyFont="1" applyFill="1" applyBorder="1" applyAlignment="1">
      <alignment horizontal="right" wrapText="1"/>
    </xf>
    <xf numFmtId="3" fontId="8" fillId="6" borderId="12" xfId="2" applyNumberFormat="1" applyFont="1" applyFill="1" applyBorder="1" applyAlignment="1">
      <alignment horizontal="right" wrapText="1"/>
    </xf>
    <xf numFmtId="164" fontId="8" fillId="5" borderId="1" xfId="2" applyNumberFormat="1" applyFont="1" applyFill="1" applyBorder="1" applyAlignment="1">
      <alignment horizontal="right" wrapText="1"/>
    </xf>
    <xf numFmtId="3" fontId="8" fillId="6" borderId="1" xfId="2" applyNumberFormat="1" applyFont="1" applyFill="1" applyBorder="1" applyAlignment="1">
      <alignment horizontal="right" wrapText="1"/>
    </xf>
    <xf numFmtId="0" fontId="8" fillId="0" borderId="1" xfId="2" applyFont="1" applyFill="1" applyBorder="1" applyAlignment="1">
      <alignment wrapText="1"/>
    </xf>
    <xf numFmtId="0" fontId="7" fillId="0" borderId="0" xfId="0" applyFont="1"/>
    <xf numFmtId="0" fontId="8" fillId="0" borderId="12" xfId="2" applyFont="1" applyFill="1" applyBorder="1" applyAlignment="1">
      <alignment horizontal="right" wrapText="1"/>
    </xf>
    <xf numFmtId="0" fontId="8" fillId="0" borderId="2" xfId="2" applyFont="1" applyFill="1" applyBorder="1" applyAlignment="1">
      <alignment horizontal="right" wrapText="1"/>
    </xf>
    <xf numFmtId="164" fontId="8" fillId="0" borderId="2" xfId="2" applyNumberFormat="1" applyFont="1" applyFill="1" applyBorder="1" applyAlignment="1">
      <alignment horizontal="right" wrapText="1"/>
    </xf>
    <xf numFmtId="164" fontId="8" fillId="0" borderId="4" xfId="2" applyNumberFormat="1" applyFont="1" applyFill="1" applyBorder="1" applyAlignment="1">
      <alignment horizontal="right" wrapText="1"/>
    </xf>
    <xf numFmtId="0" fontId="7" fillId="0" borderId="0" xfId="0" applyFont="1" applyBorder="1"/>
    <xf numFmtId="0" fontId="8" fillId="0" borderId="12" xfId="2" applyFont="1" applyFill="1" applyBorder="1" applyAlignment="1">
      <alignment wrapText="1"/>
    </xf>
    <xf numFmtId="164" fontId="8" fillId="0" borderId="12" xfId="2" applyNumberFormat="1" applyFont="1" applyFill="1" applyBorder="1" applyAlignment="1">
      <alignment horizontal="right" wrapText="1"/>
    </xf>
    <xf numFmtId="0" fontId="8" fillId="0" borderId="4" xfId="2" applyFont="1" applyFill="1" applyBorder="1" applyAlignment="1">
      <alignment wrapText="1"/>
    </xf>
    <xf numFmtId="0" fontId="8" fillId="0" borderId="2" xfId="2" applyFont="1" applyFill="1" applyBorder="1" applyAlignment="1">
      <alignment wrapText="1"/>
    </xf>
    <xf numFmtId="164" fontId="8" fillId="0" borderId="1" xfId="2" applyNumberFormat="1" applyFont="1" applyFill="1" applyBorder="1" applyAlignment="1">
      <alignment horizontal="right" wrapText="1"/>
    </xf>
    <xf numFmtId="0" fontId="8" fillId="0" borderId="12" xfId="2" applyFont="1" applyFill="1" applyBorder="1" applyAlignment="1">
      <alignment horizontal="right" wrapText="1"/>
    </xf>
    <xf numFmtId="0" fontId="8" fillId="0" borderId="2" xfId="2" applyFont="1" applyFill="1" applyBorder="1" applyAlignment="1">
      <alignment horizontal="right" wrapText="1"/>
    </xf>
    <xf numFmtId="0" fontId="8" fillId="0" borderId="12" xfId="2" applyFont="1" applyFill="1" applyBorder="1" applyAlignment="1">
      <alignment wrapText="1"/>
    </xf>
    <xf numFmtId="0" fontId="8" fillId="0" borderId="2" xfId="2" applyFont="1" applyFill="1" applyBorder="1" applyAlignment="1">
      <alignment wrapText="1"/>
    </xf>
    <xf numFmtId="0" fontId="8" fillId="0" borderId="12" xfId="2" applyFont="1" applyFill="1" applyBorder="1" applyAlignment="1">
      <alignment horizontal="right" wrapText="1"/>
    </xf>
    <xf numFmtId="0" fontId="8" fillId="0" borderId="12" xfId="2" applyFont="1" applyFill="1" applyBorder="1" applyAlignment="1">
      <alignment wrapText="1"/>
    </xf>
    <xf numFmtId="164" fontId="8" fillId="0" borderId="27" xfId="2" applyNumberFormat="1" applyFont="1" applyFill="1" applyBorder="1" applyAlignment="1">
      <alignment horizontal="right" wrapText="1"/>
    </xf>
    <xf numFmtId="164" fontId="8" fillId="0" borderId="2" xfId="2" applyNumberFormat="1" applyFont="1" applyFill="1" applyBorder="1" applyAlignment="1">
      <alignment horizontal="right" wrapText="1"/>
    </xf>
    <xf numFmtId="164" fontId="8" fillId="0" borderId="12" xfId="2" applyNumberFormat="1" applyFont="1" applyFill="1" applyBorder="1" applyAlignment="1">
      <alignment horizontal="right" wrapText="1"/>
    </xf>
    <xf numFmtId="164" fontId="8" fillId="0" borderId="4" xfId="2" applyNumberFormat="1" applyFont="1" applyFill="1" applyBorder="1" applyAlignment="1">
      <alignment horizontal="right" wrapText="1"/>
    </xf>
    <xf numFmtId="164" fontId="8" fillId="0" borderId="1" xfId="2" applyNumberFormat="1" applyFont="1" applyFill="1" applyBorder="1" applyAlignment="1">
      <alignment horizontal="right" wrapText="1"/>
    </xf>
    <xf numFmtId="164" fontId="8" fillId="0" borderId="14" xfId="2" applyNumberFormat="1" applyFont="1" applyFill="1" applyBorder="1" applyAlignment="1">
      <alignment horizontal="right" wrapText="1"/>
    </xf>
    <xf numFmtId="164" fontId="8" fillId="0" borderId="28" xfId="2" applyNumberFormat="1" applyFont="1" applyFill="1" applyBorder="1" applyAlignment="1">
      <alignment horizontal="right" wrapText="1"/>
    </xf>
    <xf numFmtId="164" fontId="8" fillId="0" borderId="2" xfId="2" applyNumberFormat="1" applyFont="1" applyFill="1" applyBorder="1" applyAlignment="1">
      <alignment horizontal="right" wrapText="1"/>
    </xf>
    <xf numFmtId="164" fontId="8" fillId="0" borderId="12" xfId="2" applyNumberFormat="1" applyFont="1" applyFill="1" applyBorder="1" applyAlignment="1">
      <alignment horizontal="right" wrapText="1"/>
    </xf>
    <xf numFmtId="164" fontId="8" fillId="0" borderId="4" xfId="2" applyNumberFormat="1" applyFont="1" applyFill="1" applyBorder="1" applyAlignment="1">
      <alignment horizontal="right" wrapText="1"/>
    </xf>
    <xf numFmtId="164" fontId="8" fillId="0" borderId="2" xfId="2" applyNumberFormat="1" applyFont="1" applyFill="1" applyBorder="1" applyAlignment="1">
      <alignment horizontal="right" wrapText="1"/>
    </xf>
    <xf numFmtId="164" fontId="8" fillId="0" borderId="12" xfId="2" applyNumberFormat="1" applyFont="1" applyFill="1" applyBorder="1" applyAlignment="1">
      <alignment horizontal="right" wrapText="1"/>
    </xf>
    <xf numFmtId="164" fontId="8" fillId="0" borderId="4" xfId="2" applyNumberFormat="1" applyFont="1" applyFill="1" applyBorder="1" applyAlignment="1">
      <alignment horizontal="right" wrapText="1"/>
    </xf>
    <xf numFmtId="164" fontId="8" fillId="0" borderId="1" xfId="2" applyNumberFormat="1" applyFont="1" applyFill="1" applyBorder="1" applyAlignment="1">
      <alignment horizontal="right" wrapText="1"/>
    </xf>
    <xf numFmtId="164" fontId="8" fillId="0" borderId="2" xfId="2" applyNumberFormat="1" applyFont="1" applyFill="1" applyBorder="1" applyAlignment="1">
      <alignment horizontal="right" wrapText="1"/>
    </xf>
    <xf numFmtId="164" fontId="8" fillId="0" borderId="12" xfId="2" applyNumberFormat="1" applyFont="1" applyFill="1" applyBorder="1" applyAlignment="1">
      <alignment horizontal="right" wrapText="1"/>
    </xf>
    <xf numFmtId="164" fontId="8" fillId="0" borderId="2" xfId="2" applyNumberFormat="1" applyFont="1" applyFill="1" applyBorder="1" applyAlignment="1">
      <alignment horizontal="right" wrapText="1"/>
    </xf>
    <xf numFmtId="164" fontId="8" fillId="0" borderId="12" xfId="2" applyNumberFormat="1" applyFont="1" applyFill="1" applyBorder="1" applyAlignment="1">
      <alignment horizontal="right" wrapText="1"/>
    </xf>
    <xf numFmtId="164" fontId="8" fillId="0" borderId="4" xfId="2" applyNumberFormat="1" applyFont="1" applyFill="1" applyBorder="1" applyAlignment="1">
      <alignment horizontal="right" wrapText="1"/>
    </xf>
    <xf numFmtId="164" fontId="8" fillId="0" borderId="2" xfId="2" applyNumberFormat="1" applyFont="1" applyFill="1" applyBorder="1" applyAlignment="1">
      <alignment horizontal="right" wrapText="1"/>
    </xf>
    <xf numFmtId="164" fontId="8" fillId="0" borderId="12" xfId="2" applyNumberFormat="1" applyFont="1" applyFill="1" applyBorder="1" applyAlignment="1">
      <alignment horizontal="right" wrapText="1"/>
    </xf>
    <xf numFmtId="164" fontId="8" fillId="0" borderId="4" xfId="2" applyNumberFormat="1" applyFont="1" applyFill="1" applyBorder="1" applyAlignment="1">
      <alignment horizontal="right" wrapText="1"/>
    </xf>
    <xf numFmtId="164" fontId="8" fillId="0" borderId="2" xfId="2" applyNumberFormat="1" applyFont="1" applyFill="1" applyBorder="1" applyAlignment="1">
      <alignment horizontal="right" wrapText="1"/>
    </xf>
    <xf numFmtId="164" fontId="8" fillId="0" borderId="12" xfId="2" applyNumberFormat="1" applyFont="1" applyFill="1" applyBorder="1" applyAlignment="1">
      <alignment horizontal="right" wrapText="1"/>
    </xf>
    <xf numFmtId="164" fontId="8" fillId="0" borderId="4" xfId="2" applyNumberFormat="1" applyFont="1" applyFill="1" applyBorder="1" applyAlignment="1">
      <alignment horizontal="right" wrapText="1"/>
    </xf>
    <xf numFmtId="164" fontId="8" fillId="0" borderId="1" xfId="2" applyNumberFormat="1" applyFont="1" applyFill="1" applyBorder="1" applyAlignment="1">
      <alignment horizontal="right" wrapText="1"/>
    </xf>
    <xf numFmtId="164" fontId="8" fillId="0" borderId="2" xfId="2" applyNumberFormat="1" applyFont="1" applyFill="1" applyBorder="1" applyAlignment="1">
      <alignment horizontal="right" wrapText="1"/>
    </xf>
    <xf numFmtId="164" fontId="8" fillId="0" borderId="12" xfId="2" applyNumberFormat="1" applyFont="1" applyFill="1" applyBorder="1" applyAlignment="1">
      <alignment horizontal="right" wrapText="1"/>
    </xf>
    <xf numFmtId="164" fontId="8" fillId="0" borderId="2" xfId="2" applyNumberFormat="1" applyFont="1" applyFill="1" applyBorder="1" applyAlignment="1">
      <alignment horizontal="right" wrapText="1"/>
    </xf>
    <xf numFmtId="164" fontId="8" fillId="0" borderId="12" xfId="2" applyNumberFormat="1" applyFont="1" applyFill="1" applyBorder="1" applyAlignment="1">
      <alignment horizontal="right" wrapText="1"/>
    </xf>
    <xf numFmtId="164" fontId="8" fillId="0" borderId="4" xfId="2" applyNumberFormat="1" applyFont="1" applyFill="1" applyBorder="1" applyAlignment="1">
      <alignment horizontal="right" wrapText="1"/>
    </xf>
    <xf numFmtId="164" fontId="8" fillId="0" borderId="2" xfId="2" applyNumberFormat="1" applyFont="1" applyFill="1" applyBorder="1" applyAlignment="1">
      <alignment horizontal="right" wrapText="1"/>
    </xf>
    <xf numFmtId="164" fontId="8" fillId="0" borderId="12" xfId="2" applyNumberFormat="1" applyFont="1" applyFill="1" applyBorder="1" applyAlignment="1">
      <alignment horizontal="right" wrapText="1"/>
    </xf>
    <xf numFmtId="164" fontId="8" fillId="0" borderId="4" xfId="2" applyNumberFormat="1" applyFont="1" applyFill="1" applyBorder="1" applyAlignment="1">
      <alignment horizontal="right" wrapText="1"/>
    </xf>
    <xf numFmtId="164" fontId="8" fillId="0" borderId="2" xfId="2" applyNumberFormat="1" applyFont="1" applyFill="1" applyBorder="1" applyAlignment="1">
      <alignment horizontal="right" wrapText="1"/>
    </xf>
    <xf numFmtId="164" fontId="8" fillId="0" borderId="12" xfId="2" applyNumberFormat="1" applyFont="1" applyFill="1" applyBorder="1" applyAlignment="1">
      <alignment horizontal="right" wrapText="1"/>
    </xf>
    <xf numFmtId="164" fontId="8" fillId="0" borderId="2" xfId="2" applyNumberFormat="1" applyFont="1" applyFill="1" applyBorder="1" applyAlignment="1">
      <alignment horizontal="right" wrapText="1"/>
    </xf>
    <xf numFmtId="164" fontId="8" fillId="0" borderId="12" xfId="2" applyNumberFormat="1" applyFont="1" applyFill="1" applyBorder="1" applyAlignment="1">
      <alignment horizontal="right" wrapText="1"/>
    </xf>
    <xf numFmtId="164" fontId="8" fillId="0" borderId="4" xfId="2" applyNumberFormat="1" applyFont="1" applyFill="1" applyBorder="1" applyAlignment="1">
      <alignment horizontal="right" wrapText="1"/>
    </xf>
    <xf numFmtId="164" fontId="8" fillId="0" borderId="1" xfId="2" applyNumberFormat="1" applyFont="1" applyFill="1" applyBorder="1" applyAlignment="1">
      <alignment horizontal="right" wrapText="1"/>
    </xf>
    <xf numFmtId="164" fontId="8" fillId="0" borderId="2" xfId="2" applyNumberFormat="1" applyFont="1" applyFill="1" applyBorder="1" applyAlignment="1">
      <alignment horizontal="right" wrapText="1"/>
    </xf>
    <xf numFmtId="164" fontId="8" fillId="0" borderId="12" xfId="2" applyNumberFormat="1" applyFont="1" applyFill="1" applyBorder="1" applyAlignment="1">
      <alignment horizontal="right" wrapText="1"/>
    </xf>
    <xf numFmtId="164" fontId="8" fillId="0" borderId="4" xfId="2" applyNumberFormat="1" applyFont="1" applyFill="1" applyBorder="1" applyAlignment="1">
      <alignment horizontal="right" wrapText="1"/>
    </xf>
    <xf numFmtId="164" fontId="8" fillId="0" borderId="2" xfId="2" applyNumberFormat="1" applyFont="1" applyFill="1" applyBorder="1" applyAlignment="1">
      <alignment horizontal="right" wrapText="1"/>
    </xf>
    <xf numFmtId="164" fontId="8" fillId="0" borderId="12" xfId="2" applyNumberFormat="1" applyFont="1" applyFill="1" applyBorder="1" applyAlignment="1">
      <alignment horizontal="right" wrapText="1"/>
    </xf>
    <xf numFmtId="164" fontId="8" fillId="0" borderId="4" xfId="2" applyNumberFormat="1" applyFont="1" applyFill="1" applyBorder="1" applyAlignment="1">
      <alignment horizontal="right" wrapText="1"/>
    </xf>
    <xf numFmtId="164" fontId="8" fillId="0" borderId="2" xfId="2" applyNumberFormat="1" applyFont="1" applyFill="1" applyBorder="1" applyAlignment="1">
      <alignment horizontal="right" wrapText="1"/>
    </xf>
    <xf numFmtId="164" fontId="8" fillId="0" borderId="12" xfId="2" applyNumberFormat="1" applyFont="1" applyFill="1" applyBorder="1" applyAlignment="1">
      <alignment horizontal="right" wrapText="1"/>
    </xf>
    <xf numFmtId="164" fontId="8" fillId="0" borderId="2" xfId="2" applyNumberFormat="1" applyFont="1" applyFill="1" applyBorder="1" applyAlignment="1">
      <alignment horizontal="right" wrapText="1"/>
    </xf>
    <xf numFmtId="164" fontId="8" fillId="0" borderId="12" xfId="2" applyNumberFormat="1" applyFont="1" applyFill="1" applyBorder="1" applyAlignment="1">
      <alignment horizontal="right" wrapText="1"/>
    </xf>
    <xf numFmtId="164" fontId="8" fillId="0" borderId="4" xfId="2" applyNumberFormat="1" applyFont="1" applyFill="1" applyBorder="1" applyAlignment="1">
      <alignment horizontal="right" wrapText="1"/>
    </xf>
    <xf numFmtId="164" fontId="8" fillId="0" borderId="1" xfId="2" applyNumberFormat="1" applyFont="1" applyFill="1" applyBorder="1" applyAlignment="1">
      <alignment horizontal="right" wrapText="1"/>
    </xf>
    <xf numFmtId="164" fontId="8" fillId="0" borderId="2" xfId="2" applyNumberFormat="1" applyFont="1" applyFill="1" applyBorder="1" applyAlignment="1">
      <alignment horizontal="right" wrapText="1"/>
    </xf>
    <xf numFmtId="164" fontId="8" fillId="0" borderId="12" xfId="2" applyNumberFormat="1" applyFont="1" applyFill="1" applyBorder="1" applyAlignment="1">
      <alignment horizontal="right" wrapText="1"/>
    </xf>
    <xf numFmtId="164" fontId="8" fillId="0" borderId="4" xfId="2" applyNumberFormat="1" applyFont="1" applyFill="1" applyBorder="1" applyAlignment="1">
      <alignment horizontal="right" wrapText="1"/>
    </xf>
    <xf numFmtId="164" fontId="8" fillId="0" borderId="2" xfId="2" applyNumberFormat="1" applyFont="1" applyFill="1" applyBorder="1" applyAlignment="1">
      <alignment horizontal="right" wrapText="1"/>
    </xf>
    <xf numFmtId="164" fontId="8" fillId="0" borderId="12" xfId="2" applyNumberFormat="1" applyFont="1" applyFill="1" applyBorder="1" applyAlignment="1">
      <alignment horizontal="right" wrapText="1"/>
    </xf>
    <xf numFmtId="164" fontId="8" fillId="0" borderId="4" xfId="2" applyNumberFormat="1" applyFont="1" applyFill="1" applyBorder="1" applyAlignment="1">
      <alignment horizontal="right" wrapText="1"/>
    </xf>
    <xf numFmtId="164" fontId="8" fillId="0" borderId="2" xfId="2" applyNumberFormat="1" applyFont="1" applyFill="1" applyBorder="1" applyAlignment="1">
      <alignment horizontal="right" wrapText="1"/>
    </xf>
    <xf numFmtId="164" fontId="8" fillId="0" borderId="4" xfId="2" applyNumberFormat="1" applyFont="1" applyFill="1" applyBorder="1" applyAlignment="1">
      <alignment horizontal="right" wrapText="1"/>
    </xf>
    <xf numFmtId="164" fontId="8" fillId="0" borderId="2" xfId="2" applyNumberFormat="1" applyFont="1" applyFill="1" applyBorder="1" applyAlignment="1">
      <alignment horizontal="right" wrapText="1"/>
    </xf>
    <xf numFmtId="164" fontId="8" fillId="0" borderId="12" xfId="2" applyNumberFormat="1" applyFont="1" applyFill="1" applyBorder="1" applyAlignment="1">
      <alignment horizontal="right" wrapText="1"/>
    </xf>
    <xf numFmtId="164" fontId="8" fillId="0" borderId="4" xfId="2" applyNumberFormat="1" applyFont="1" applyFill="1" applyBorder="1" applyAlignment="1">
      <alignment horizontal="right" wrapText="1"/>
    </xf>
    <xf numFmtId="164" fontId="8" fillId="0" borderId="1" xfId="2" applyNumberFormat="1" applyFont="1" applyFill="1" applyBorder="1" applyAlignment="1">
      <alignment horizontal="right" wrapText="1"/>
    </xf>
    <xf numFmtId="164" fontId="8" fillId="0" borderId="2" xfId="2" applyNumberFormat="1" applyFont="1" applyFill="1" applyBorder="1" applyAlignment="1">
      <alignment horizontal="right" wrapText="1"/>
    </xf>
    <xf numFmtId="164" fontId="8" fillId="0" borderId="12" xfId="2" applyNumberFormat="1" applyFont="1" applyFill="1" applyBorder="1" applyAlignment="1">
      <alignment horizontal="right" wrapText="1"/>
    </xf>
    <xf numFmtId="164" fontId="8" fillId="0" borderId="4" xfId="2" applyNumberFormat="1" applyFont="1" applyFill="1" applyBorder="1" applyAlignment="1">
      <alignment horizontal="right" wrapText="1"/>
    </xf>
    <xf numFmtId="164" fontId="8" fillId="0" borderId="2" xfId="2" applyNumberFormat="1" applyFont="1" applyFill="1" applyBorder="1" applyAlignment="1">
      <alignment horizontal="right" wrapText="1"/>
    </xf>
    <xf numFmtId="164" fontId="8" fillId="0" borderId="4" xfId="2" applyNumberFormat="1" applyFont="1" applyFill="1" applyBorder="1" applyAlignment="1">
      <alignment horizontal="right" wrapText="1"/>
    </xf>
    <xf numFmtId="164" fontId="8" fillId="0" borderId="2" xfId="2" applyNumberFormat="1" applyFont="1" applyFill="1" applyBorder="1" applyAlignment="1">
      <alignment horizontal="right" wrapText="1"/>
    </xf>
    <xf numFmtId="164" fontId="8" fillId="0" borderId="12" xfId="2" applyNumberFormat="1" applyFont="1" applyFill="1" applyBorder="1" applyAlignment="1">
      <alignment horizontal="right" wrapText="1"/>
    </xf>
    <xf numFmtId="164" fontId="8" fillId="0" borderId="4" xfId="2" applyNumberFormat="1" applyFont="1" applyFill="1" applyBorder="1" applyAlignment="1">
      <alignment horizontal="right" wrapText="1"/>
    </xf>
    <xf numFmtId="164" fontId="8" fillId="0" borderId="1" xfId="2" applyNumberFormat="1" applyFont="1" applyFill="1" applyBorder="1" applyAlignment="1">
      <alignment horizontal="right" wrapText="1"/>
    </xf>
    <xf numFmtId="164" fontId="8" fillId="0" borderId="2" xfId="2" applyNumberFormat="1" applyFont="1" applyFill="1" applyBorder="1" applyAlignment="1">
      <alignment horizontal="right" wrapText="1"/>
    </xf>
    <xf numFmtId="164" fontId="8" fillId="0" borderId="12" xfId="2" applyNumberFormat="1" applyFont="1" applyFill="1" applyBorder="1" applyAlignment="1">
      <alignment horizontal="right" wrapText="1"/>
    </xf>
    <xf numFmtId="164" fontId="8" fillId="0" borderId="4" xfId="2" applyNumberFormat="1" applyFont="1" applyFill="1" applyBorder="1" applyAlignment="1">
      <alignment horizontal="right" wrapText="1"/>
    </xf>
    <xf numFmtId="164" fontId="8" fillId="0" borderId="2" xfId="2" applyNumberFormat="1" applyFont="1" applyFill="1" applyBorder="1" applyAlignment="1">
      <alignment horizontal="right" wrapText="1"/>
    </xf>
    <xf numFmtId="164" fontId="8" fillId="0" borderId="12" xfId="2" applyNumberFormat="1" applyFont="1" applyFill="1" applyBorder="1" applyAlignment="1">
      <alignment horizontal="right" wrapText="1"/>
    </xf>
    <xf numFmtId="164" fontId="8" fillId="0" borderId="4" xfId="2" applyNumberFormat="1" applyFont="1" applyFill="1" applyBorder="1" applyAlignment="1">
      <alignment horizontal="right" wrapText="1"/>
    </xf>
    <xf numFmtId="38" fontId="7" fillId="0" borderId="0" xfId="0" applyNumberFormat="1" applyFont="1" applyFill="1" applyAlignment="1">
      <alignment vertical="top" wrapText="1"/>
    </xf>
    <xf numFmtId="0" fontId="7" fillId="0" borderId="0" xfId="0" applyFont="1"/>
    <xf numFmtId="0" fontId="7" fillId="0" borderId="0" xfId="0" applyFont="1" applyBorder="1" applyAlignment="1">
      <alignment horizontal="left" vertical="center" wrapText="1"/>
    </xf>
    <xf numFmtId="0" fontId="8" fillId="0" borderId="12" xfId="2" applyFont="1" applyFill="1" applyBorder="1" applyAlignment="1">
      <alignment wrapText="1"/>
    </xf>
    <xf numFmtId="0" fontId="8" fillId="0" borderId="2" xfId="2" applyFont="1" applyFill="1" applyBorder="1" applyAlignment="1">
      <alignment wrapText="1"/>
    </xf>
    <xf numFmtId="0" fontId="8" fillId="0" borderId="4" xfId="2" applyFont="1" applyFill="1" applyBorder="1" applyAlignment="1">
      <alignment wrapText="1"/>
    </xf>
    <xf numFmtId="0" fontId="8" fillId="0" borderId="2" xfId="2" applyFont="1" applyFill="1" applyBorder="1" applyAlignment="1">
      <alignment horizontal="left" wrapText="1"/>
    </xf>
    <xf numFmtId="38" fontId="7" fillId="0" borderId="0" xfId="0" applyNumberFormat="1" applyFont="1" applyFill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38" fontId="7" fillId="0" borderId="0" xfId="38" applyNumberFormat="1" applyFont="1" applyFill="1" applyAlignment="1">
      <alignment horizontal="left" vertical="top" wrapText="1"/>
    </xf>
    <xf numFmtId="38" fontId="7" fillId="0" borderId="0" xfId="38" applyNumberFormat="1" applyFont="1" applyFill="1" applyAlignment="1">
      <alignment horizontal="left" vertical="center" wrapText="1"/>
    </xf>
  </cellXfs>
  <cellStyles count="43">
    <cellStyle name="Comma 2" xfId="33"/>
    <cellStyle name="Comma 3" xfId="34"/>
    <cellStyle name="Normal" xfId="0" builtinId="0"/>
    <cellStyle name="Normal 109" xfId="16"/>
    <cellStyle name="Normal 112" xfId="14"/>
    <cellStyle name="Normal 135" xfId="15"/>
    <cellStyle name="Normal 16" xfId="10"/>
    <cellStyle name="Normal 16 2" xfId="22"/>
    <cellStyle name="Normal 19" xfId="9"/>
    <cellStyle name="Normal 19 2" xfId="13"/>
    <cellStyle name="Normal 2" xfId="32"/>
    <cellStyle name="Normal 2 2" xfId="35"/>
    <cellStyle name="Normal 2 3" xfId="36"/>
    <cellStyle name="Normal 3" xfId="31"/>
    <cellStyle name="Normal 3 2" xfId="37"/>
    <cellStyle name="Normal 35" xfId="21"/>
    <cellStyle name="Normal 36" xfId="24"/>
    <cellStyle name="Normal 37" xfId="26"/>
    <cellStyle name="Normal 37 2" xfId="29"/>
    <cellStyle name="Normal 38" xfId="27"/>
    <cellStyle name="Normal 38 2" xfId="38"/>
    <cellStyle name="Normal 39" xfId="28"/>
    <cellStyle name="Normal 39 2" xfId="30"/>
    <cellStyle name="Normal 39 2 2" xfId="39"/>
    <cellStyle name="Normal 4" xfId="5"/>
    <cellStyle name="Normal 4 2" xfId="3"/>
    <cellStyle name="Normal 4 3" xfId="4"/>
    <cellStyle name="Normal 4 4" xfId="6"/>
    <cellStyle name="Normal 4 5" xfId="7"/>
    <cellStyle name="Normal 4 6" xfId="8"/>
    <cellStyle name="Normal 46" xfId="40"/>
    <cellStyle name="Normal 46 2" xfId="41"/>
    <cellStyle name="Normal 47" xfId="42"/>
    <cellStyle name="Normal 56" xfId="18"/>
    <cellStyle name="Normal 64" xfId="25"/>
    <cellStyle name="Normal 65" xfId="19"/>
    <cellStyle name="Normal 7" xfId="11"/>
    <cellStyle name="Normal 7 2" xfId="20"/>
    <cellStyle name="Normal 79" xfId="17"/>
    <cellStyle name="Normal 8" xfId="12"/>
    <cellStyle name="Normal 8 2" xfId="23"/>
    <cellStyle name="Normal_800" xfId="1"/>
    <cellStyle name="Normal_Sheet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7"/>
  <sheetViews>
    <sheetView tabSelected="1" view="pageBreakPreview" zoomScale="60" zoomScaleNormal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2.75"/>
  <cols>
    <col min="1" max="1" width="9.28515625" style="1" customWidth="1"/>
    <col min="2" max="2" width="45" style="1" customWidth="1"/>
    <col min="3" max="3" width="14.42578125" style="1" customWidth="1"/>
    <col min="4" max="4" width="19.42578125" style="1" bestFit="1" customWidth="1"/>
    <col min="5" max="5" width="10" style="1" customWidth="1"/>
    <col min="6" max="6" width="19.140625" style="1" bestFit="1" customWidth="1"/>
    <col min="7" max="7" width="9.42578125" style="1" customWidth="1"/>
    <col min="8" max="8" width="16.5703125" style="1" customWidth="1"/>
    <col min="9" max="9" width="10.140625" style="1" customWidth="1"/>
    <col min="10" max="10" width="16.5703125" style="1" customWidth="1"/>
    <col min="11" max="11" width="9.5703125" style="1" customWidth="1"/>
    <col min="12" max="12" width="18.42578125" style="1" customWidth="1"/>
    <col min="13" max="13" width="8.85546875" style="1" customWidth="1"/>
    <col min="14" max="14" width="16.85546875" style="1" customWidth="1"/>
    <col min="15" max="15" width="8.85546875" style="1" customWidth="1"/>
    <col min="16" max="16" width="16.7109375" style="1" customWidth="1"/>
    <col min="17" max="17" width="8.7109375" style="1" customWidth="1"/>
    <col min="18" max="18" width="16.140625" style="1" customWidth="1"/>
    <col min="19" max="19" width="7.7109375" style="1" customWidth="1"/>
    <col min="20" max="20" width="18.85546875" style="1" customWidth="1"/>
    <col min="21" max="21" width="8.85546875" style="1" bestFit="1" customWidth="1"/>
    <col min="22" max="22" width="19.140625" style="1" customWidth="1"/>
    <col min="23" max="23" width="11.140625" style="1" customWidth="1"/>
    <col min="24" max="16384" width="9.140625" style="1"/>
  </cols>
  <sheetData>
    <row r="1" spans="1:23" s="33" customFormat="1" ht="33.75" customHeight="1">
      <c r="A1" s="176" t="s">
        <v>125</v>
      </c>
      <c r="B1" s="176"/>
      <c r="C1" s="176" t="s">
        <v>108</v>
      </c>
      <c r="D1" s="176"/>
      <c r="E1" s="176"/>
      <c r="F1" s="176"/>
      <c r="G1" s="176"/>
      <c r="H1" s="176" t="s">
        <v>108</v>
      </c>
      <c r="I1" s="176"/>
      <c r="J1" s="176"/>
      <c r="K1" s="176"/>
      <c r="L1" s="176" t="s">
        <v>108</v>
      </c>
      <c r="M1" s="176"/>
      <c r="N1" s="176"/>
      <c r="O1" s="176"/>
      <c r="P1" s="176" t="s">
        <v>108</v>
      </c>
      <c r="Q1" s="176"/>
      <c r="R1" s="176"/>
      <c r="S1" s="176"/>
      <c r="T1" s="176" t="s">
        <v>108</v>
      </c>
      <c r="U1" s="176"/>
      <c r="V1" s="176"/>
      <c r="W1" s="176"/>
    </row>
    <row r="2" spans="1:23" ht="51" customHeight="1">
      <c r="A2" s="177"/>
      <c r="B2" s="177"/>
      <c r="C2" s="178" t="s">
        <v>124</v>
      </c>
      <c r="D2" s="7" t="s">
        <v>1</v>
      </c>
      <c r="E2" s="4"/>
      <c r="F2" s="7" t="s">
        <v>2</v>
      </c>
      <c r="G2" s="6"/>
      <c r="H2" s="9" t="s">
        <v>9</v>
      </c>
      <c r="I2" s="6"/>
      <c r="J2" s="9" t="s">
        <v>8</v>
      </c>
      <c r="K2" s="4"/>
      <c r="L2" s="7" t="s">
        <v>7</v>
      </c>
      <c r="M2" s="6"/>
      <c r="N2" s="9" t="s">
        <v>6</v>
      </c>
      <c r="O2" s="6"/>
      <c r="P2" s="9" t="s">
        <v>5</v>
      </c>
      <c r="Q2" s="6"/>
      <c r="R2" s="9" t="s">
        <v>4</v>
      </c>
      <c r="S2" s="6"/>
      <c r="T2" s="9" t="s">
        <v>3</v>
      </c>
      <c r="U2" s="4"/>
      <c r="V2" s="180" t="s">
        <v>97</v>
      </c>
      <c r="W2" s="6"/>
    </row>
    <row r="3" spans="1:23" ht="27.75" customHeight="1">
      <c r="A3" s="2" t="s">
        <v>0</v>
      </c>
      <c r="B3" s="2" t="s">
        <v>19</v>
      </c>
      <c r="C3" s="179"/>
      <c r="D3" s="3" t="s">
        <v>10</v>
      </c>
      <c r="E3" s="5" t="s">
        <v>20</v>
      </c>
      <c r="F3" s="3" t="s">
        <v>11</v>
      </c>
      <c r="G3" s="5" t="s">
        <v>20</v>
      </c>
      <c r="H3" s="46" t="s">
        <v>12</v>
      </c>
      <c r="I3" s="5" t="s">
        <v>20</v>
      </c>
      <c r="J3" s="3" t="s">
        <v>13</v>
      </c>
      <c r="K3" s="5" t="s">
        <v>20</v>
      </c>
      <c r="L3" s="46" t="s">
        <v>14</v>
      </c>
      <c r="M3" s="5" t="s">
        <v>20</v>
      </c>
      <c r="N3" s="3" t="s">
        <v>15</v>
      </c>
      <c r="O3" s="5" t="s">
        <v>20</v>
      </c>
      <c r="P3" s="46" t="s">
        <v>16</v>
      </c>
      <c r="Q3" s="5" t="s">
        <v>20</v>
      </c>
      <c r="R3" s="3" t="s">
        <v>17</v>
      </c>
      <c r="S3" s="5" t="s">
        <v>20</v>
      </c>
      <c r="T3" s="46" t="s">
        <v>18</v>
      </c>
      <c r="U3" s="5" t="s">
        <v>20</v>
      </c>
      <c r="V3" s="181"/>
      <c r="W3" s="5" t="s">
        <v>20</v>
      </c>
    </row>
    <row r="4" spans="1:23">
      <c r="A4" s="52">
        <v>1</v>
      </c>
      <c r="B4" s="173" t="s">
        <v>22</v>
      </c>
      <c r="C4" s="68">
        <v>9424</v>
      </c>
      <c r="D4" s="92">
        <v>53326783</v>
      </c>
      <c r="E4" s="53">
        <f>D4/$C4</f>
        <v>5658.6144949066211</v>
      </c>
      <c r="F4" s="95">
        <v>16763319</v>
      </c>
      <c r="G4" s="53">
        <f>F4/$C4</f>
        <v>1778.7902164685909</v>
      </c>
      <c r="H4" s="107">
        <v>1634543</v>
      </c>
      <c r="I4" s="53">
        <f>H4/$C4</f>
        <v>173.44471561969439</v>
      </c>
      <c r="J4" s="119">
        <v>5900578</v>
      </c>
      <c r="K4" s="53">
        <f>J4/$C4</f>
        <v>626.12245331069607</v>
      </c>
      <c r="L4" s="95">
        <v>2465411</v>
      </c>
      <c r="M4" s="53">
        <f>L4/$C4</f>
        <v>261.60982597623092</v>
      </c>
      <c r="N4" s="122">
        <v>8310664</v>
      </c>
      <c r="O4" s="53">
        <f>N4/$C4</f>
        <v>881.8616298811545</v>
      </c>
      <c r="P4" s="134">
        <v>834987</v>
      </c>
      <c r="Q4" s="53">
        <f>P4/$C4</f>
        <v>88.602185908319186</v>
      </c>
      <c r="R4" s="146">
        <v>1109831</v>
      </c>
      <c r="S4" s="53">
        <f>R4/$C4</f>
        <v>117.76644736842105</v>
      </c>
      <c r="T4" s="167">
        <v>5978383</v>
      </c>
      <c r="U4" s="53">
        <f>T4/$C4</f>
        <v>634.3785016977929</v>
      </c>
      <c r="V4" s="54">
        <f>D4+F4+H4+J4+L4+N4+P4+R4+T4</f>
        <v>96324499</v>
      </c>
      <c r="W4" s="53">
        <f>V4/$C4</f>
        <v>10221.190471137521</v>
      </c>
    </row>
    <row r="5" spans="1:23" s="34" customFormat="1">
      <c r="A5" s="41">
        <v>2</v>
      </c>
      <c r="B5" s="171" t="s">
        <v>139</v>
      </c>
      <c r="C5" s="68">
        <v>4207</v>
      </c>
      <c r="D5" s="91">
        <v>27206061</v>
      </c>
      <c r="E5" s="38">
        <f t="shared" ref="E5:E70" si="0">D5/$C5</f>
        <v>6466.8554789636319</v>
      </c>
      <c r="F5" s="48">
        <v>9466275</v>
      </c>
      <c r="G5" s="38">
        <f t="shared" ref="G5:G70" si="1">F5/$C5</f>
        <v>2250.124792013311</v>
      </c>
      <c r="H5" s="106">
        <v>1425405</v>
      </c>
      <c r="I5" s="38">
        <f t="shared" ref="I5:I70" si="2">H5/$C5</f>
        <v>338.81744711195626</v>
      </c>
      <c r="J5" s="118">
        <v>1499420</v>
      </c>
      <c r="K5" s="38">
        <f t="shared" ref="K5:K70" si="3">J5/$C5</f>
        <v>356.41074399809838</v>
      </c>
      <c r="L5" s="48">
        <v>941655</v>
      </c>
      <c r="M5" s="38">
        <f t="shared" ref="M5:M70" si="4">L5/$C5</f>
        <v>223.8305205609698</v>
      </c>
      <c r="N5" s="121">
        <v>4682099</v>
      </c>
      <c r="O5" s="38">
        <f t="shared" ref="O5:O70" si="5">N5/$C5</f>
        <v>1112.9305918706916</v>
      </c>
      <c r="P5" s="133">
        <v>2236899</v>
      </c>
      <c r="Q5" s="38">
        <f t="shared" ref="Q5:Q70" si="6">P5/$C5</f>
        <v>531.70881863560737</v>
      </c>
      <c r="R5" s="145">
        <v>910483</v>
      </c>
      <c r="S5" s="38">
        <f t="shared" ref="S5:S70" si="7">R5/$C5</f>
        <v>216.42096505823628</v>
      </c>
      <c r="T5" s="166">
        <v>2737320</v>
      </c>
      <c r="U5" s="38">
        <f t="shared" ref="U5:U70" si="8">T5/$C5</f>
        <v>650.65842643213693</v>
      </c>
      <c r="V5" s="39">
        <f t="shared" ref="V5:V68" si="9">D5+F5+H5+J5+L5+N5+P5+R5+T5</f>
        <v>51105617</v>
      </c>
      <c r="W5" s="38">
        <f t="shared" ref="W5:W70" si="10">V5/$C5</f>
        <v>12147.75778464464</v>
      </c>
    </row>
    <row r="6" spans="1:23" s="34" customFormat="1">
      <c r="A6" s="41">
        <v>3</v>
      </c>
      <c r="B6" s="171" t="s">
        <v>23</v>
      </c>
      <c r="C6" s="68">
        <v>19496</v>
      </c>
      <c r="D6" s="91">
        <v>115450666</v>
      </c>
      <c r="E6" s="38">
        <f t="shared" si="0"/>
        <v>5921.7616947066062</v>
      </c>
      <c r="F6" s="48">
        <v>45974841</v>
      </c>
      <c r="G6" s="38">
        <f t="shared" si="1"/>
        <v>2358.1678805908905</v>
      </c>
      <c r="H6" s="106">
        <v>6226007</v>
      </c>
      <c r="I6" s="38">
        <f t="shared" si="2"/>
        <v>319.34791752154285</v>
      </c>
      <c r="J6" s="118">
        <v>11979341</v>
      </c>
      <c r="K6" s="38">
        <f t="shared" si="3"/>
        <v>614.45122076323344</v>
      </c>
      <c r="L6" s="48">
        <v>4680376</v>
      </c>
      <c r="M6" s="38">
        <f t="shared" si="4"/>
        <v>240.06852687730816</v>
      </c>
      <c r="N6" s="121">
        <v>18423279</v>
      </c>
      <c r="O6" s="38">
        <f t="shared" si="5"/>
        <v>944.97737997537956</v>
      </c>
      <c r="P6" s="133">
        <v>4751080</v>
      </c>
      <c r="Q6" s="38">
        <f t="shared" si="6"/>
        <v>243.69511694706605</v>
      </c>
      <c r="R6" s="145">
        <v>9820836</v>
      </c>
      <c r="S6" s="38">
        <f t="shared" si="7"/>
        <v>503.73594583504308</v>
      </c>
      <c r="T6" s="166">
        <v>13737945</v>
      </c>
      <c r="U6" s="38">
        <f t="shared" si="8"/>
        <v>704.6545445219532</v>
      </c>
      <c r="V6" s="39">
        <f t="shared" si="9"/>
        <v>231044371</v>
      </c>
      <c r="W6" s="38">
        <f t="shared" si="10"/>
        <v>11850.860227739024</v>
      </c>
    </row>
    <row r="7" spans="1:23" s="34" customFormat="1">
      <c r="A7" s="41">
        <v>4</v>
      </c>
      <c r="B7" s="171" t="s">
        <v>24</v>
      </c>
      <c r="C7" s="68">
        <v>4018</v>
      </c>
      <c r="D7" s="91">
        <v>25643945</v>
      </c>
      <c r="E7" s="38">
        <f t="shared" si="0"/>
        <v>6382.2660527625685</v>
      </c>
      <c r="F7" s="48">
        <v>10205988</v>
      </c>
      <c r="G7" s="38">
        <f t="shared" si="1"/>
        <v>2540.0666998506722</v>
      </c>
      <c r="H7" s="106">
        <v>1040438</v>
      </c>
      <c r="I7" s="38">
        <f t="shared" si="2"/>
        <v>258.94425087108016</v>
      </c>
      <c r="J7" s="118">
        <v>2414817</v>
      </c>
      <c r="K7" s="38">
        <f t="shared" si="3"/>
        <v>600.99975111996014</v>
      </c>
      <c r="L7" s="48">
        <v>2618770</v>
      </c>
      <c r="M7" s="38">
        <f t="shared" si="4"/>
        <v>651.75958188153311</v>
      </c>
      <c r="N7" s="121">
        <v>3421632</v>
      </c>
      <c r="O7" s="38">
        <f t="shared" si="5"/>
        <v>851.5759084121454</v>
      </c>
      <c r="P7" s="133">
        <v>392389</v>
      </c>
      <c r="Q7" s="38">
        <f t="shared" si="6"/>
        <v>97.657789945246392</v>
      </c>
      <c r="R7" s="145">
        <v>505581</v>
      </c>
      <c r="S7" s="38">
        <f t="shared" si="7"/>
        <v>125.82901941264311</v>
      </c>
      <c r="T7" s="166">
        <v>1408099</v>
      </c>
      <c r="U7" s="38">
        <f t="shared" si="8"/>
        <v>350.44773519163761</v>
      </c>
      <c r="V7" s="39">
        <f t="shared" si="9"/>
        <v>47651659</v>
      </c>
      <c r="W7" s="38">
        <f t="shared" si="10"/>
        <v>11859.546789447486</v>
      </c>
    </row>
    <row r="8" spans="1:23">
      <c r="A8" s="17">
        <v>5</v>
      </c>
      <c r="B8" s="174" t="s">
        <v>25</v>
      </c>
      <c r="C8" s="67">
        <v>6141</v>
      </c>
      <c r="D8" s="90">
        <v>28236309</v>
      </c>
      <c r="E8" s="35">
        <f t="shared" si="0"/>
        <v>4597.998534440645</v>
      </c>
      <c r="F8" s="49">
        <v>13119567</v>
      </c>
      <c r="G8" s="35">
        <f t="shared" si="1"/>
        <v>2136.389350268686</v>
      </c>
      <c r="H8" s="105">
        <v>1154852</v>
      </c>
      <c r="I8" s="35">
        <f t="shared" si="2"/>
        <v>188.05601693535255</v>
      </c>
      <c r="J8" s="117">
        <v>2717575</v>
      </c>
      <c r="K8" s="35">
        <f t="shared" si="3"/>
        <v>442.52971828692398</v>
      </c>
      <c r="L8" s="49">
        <v>1527162</v>
      </c>
      <c r="M8" s="35">
        <f t="shared" si="4"/>
        <v>248.6829506595017</v>
      </c>
      <c r="N8" s="120">
        <v>7654907</v>
      </c>
      <c r="O8" s="35">
        <f t="shared" si="5"/>
        <v>1246.5245074092168</v>
      </c>
      <c r="P8" s="132">
        <v>404205</v>
      </c>
      <c r="Q8" s="35">
        <f t="shared" si="6"/>
        <v>65.820713238886171</v>
      </c>
      <c r="R8" s="144">
        <v>142099</v>
      </c>
      <c r="S8" s="35">
        <f t="shared" si="7"/>
        <v>23.139390978667969</v>
      </c>
      <c r="T8" s="165">
        <v>23062694</v>
      </c>
      <c r="U8" s="35">
        <f t="shared" si="8"/>
        <v>3755.5274385279272</v>
      </c>
      <c r="V8" s="36">
        <f t="shared" si="9"/>
        <v>78019370</v>
      </c>
      <c r="W8" s="35">
        <f t="shared" si="10"/>
        <v>12704.668620745806</v>
      </c>
    </row>
    <row r="9" spans="1:23">
      <c r="A9" s="52">
        <v>6</v>
      </c>
      <c r="B9" s="173" t="s">
        <v>26</v>
      </c>
      <c r="C9" s="68">
        <v>6037</v>
      </c>
      <c r="D9" s="92">
        <v>33363446</v>
      </c>
      <c r="E9" s="53">
        <f t="shared" si="0"/>
        <v>5526.494285241014</v>
      </c>
      <c r="F9" s="95">
        <v>11863478</v>
      </c>
      <c r="G9" s="53">
        <f t="shared" si="1"/>
        <v>1965.1280437303296</v>
      </c>
      <c r="H9" s="107">
        <v>1640008</v>
      </c>
      <c r="I9" s="53">
        <f t="shared" si="2"/>
        <v>271.65943349345702</v>
      </c>
      <c r="J9" s="119">
        <v>1800737</v>
      </c>
      <c r="K9" s="53">
        <f t="shared" si="3"/>
        <v>298.28341891668049</v>
      </c>
      <c r="L9" s="95">
        <v>1319217</v>
      </c>
      <c r="M9" s="53">
        <f t="shared" si="4"/>
        <v>218.52194798741095</v>
      </c>
      <c r="N9" s="122">
        <v>5901564</v>
      </c>
      <c r="O9" s="53">
        <f t="shared" si="5"/>
        <v>977.5656783170449</v>
      </c>
      <c r="P9" s="134">
        <v>621655</v>
      </c>
      <c r="Q9" s="53">
        <f t="shared" si="6"/>
        <v>102.97415935067086</v>
      </c>
      <c r="R9" s="146">
        <v>963143</v>
      </c>
      <c r="S9" s="53">
        <f t="shared" si="7"/>
        <v>159.54000331290376</v>
      </c>
      <c r="T9" s="167">
        <v>2413562</v>
      </c>
      <c r="U9" s="53">
        <f t="shared" si="8"/>
        <v>399.79493125724696</v>
      </c>
      <c r="V9" s="54">
        <f t="shared" si="9"/>
        <v>59886810</v>
      </c>
      <c r="W9" s="53">
        <f t="shared" si="10"/>
        <v>9919.9619016067591</v>
      </c>
    </row>
    <row r="10" spans="1:23" s="34" customFormat="1">
      <c r="A10" s="41">
        <v>7</v>
      </c>
      <c r="B10" s="171" t="s">
        <v>27</v>
      </c>
      <c r="C10" s="68">
        <v>2286</v>
      </c>
      <c r="D10" s="91">
        <v>18905402</v>
      </c>
      <c r="E10" s="38">
        <f t="shared" si="0"/>
        <v>8270.0796150481183</v>
      </c>
      <c r="F10" s="48">
        <v>7006218</v>
      </c>
      <c r="G10" s="38">
        <f t="shared" si="1"/>
        <v>3064.8372703412074</v>
      </c>
      <c r="H10" s="106">
        <v>1004692</v>
      </c>
      <c r="I10" s="38">
        <f t="shared" si="2"/>
        <v>439.49781277340333</v>
      </c>
      <c r="J10" s="118">
        <v>1611400</v>
      </c>
      <c r="K10" s="38">
        <f t="shared" si="3"/>
        <v>704.89938757655295</v>
      </c>
      <c r="L10" s="48">
        <v>392550</v>
      </c>
      <c r="M10" s="38">
        <f t="shared" si="4"/>
        <v>171.71916010498688</v>
      </c>
      <c r="N10" s="121">
        <v>3044576</v>
      </c>
      <c r="O10" s="38">
        <f t="shared" si="5"/>
        <v>1331.83552055993</v>
      </c>
      <c r="P10" s="133">
        <v>1202641</v>
      </c>
      <c r="Q10" s="38">
        <f t="shared" si="6"/>
        <v>526.08967629046367</v>
      </c>
      <c r="R10" s="145">
        <v>272639</v>
      </c>
      <c r="S10" s="38">
        <f t="shared" si="7"/>
        <v>119.26465441819772</v>
      </c>
      <c r="T10" s="166">
        <v>2424806</v>
      </c>
      <c r="U10" s="38">
        <f t="shared" si="8"/>
        <v>1060.7200349956256</v>
      </c>
      <c r="V10" s="39">
        <f t="shared" si="9"/>
        <v>35864924</v>
      </c>
      <c r="W10" s="38">
        <f t="shared" si="10"/>
        <v>15688.943132108487</v>
      </c>
    </row>
    <row r="11" spans="1:23" s="34" customFormat="1">
      <c r="A11" s="41">
        <v>8</v>
      </c>
      <c r="B11" s="171" t="s">
        <v>28</v>
      </c>
      <c r="C11" s="68">
        <v>20258</v>
      </c>
      <c r="D11" s="91">
        <v>119888430</v>
      </c>
      <c r="E11" s="38">
        <f t="shared" si="0"/>
        <v>5918.078290058249</v>
      </c>
      <c r="F11" s="48">
        <v>45865782</v>
      </c>
      <c r="G11" s="38">
        <f t="shared" si="1"/>
        <v>2264.0824365682693</v>
      </c>
      <c r="H11" s="106">
        <v>2694860</v>
      </c>
      <c r="I11" s="38">
        <f t="shared" si="2"/>
        <v>133.02695231513476</v>
      </c>
      <c r="J11" s="118">
        <v>15101450</v>
      </c>
      <c r="K11" s="38">
        <f t="shared" si="3"/>
        <v>745.45611610228059</v>
      </c>
      <c r="L11" s="48">
        <v>1676019</v>
      </c>
      <c r="M11" s="38">
        <f t="shared" si="4"/>
        <v>82.733685457597005</v>
      </c>
      <c r="N11" s="121">
        <v>15643940</v>
      </c>
      <c r="O11" s="38">
        <f t="shared" si="5"/>
        <v>772.23516635403303</v>
      </c>
      <c r="P11" s="133">
        <v>3415014</v>
      </c>
      <c r="Q11" s="38">
        <f t="shared" si="6"/>
        <v>168.57606871359462</v>
      </c>
      <c r="R11" s="145">
        <v>3149085</v>
      </c>
      <c r="S11" s="38">
        <f t="shared" si="7"/>
        <v>155.44895843617337</v>
      </c>
      <c r="T11" s="166">
        <v>87307258</v>
      </c>
      <c r="U11" s="38">
        <f t="shared" si="8"/>
        <v>4309.7669069009771</v>
      </c>
      <c r="V11" s="39">
        <f t="shared" si="9"/>
        <v>294741838</v>
      </c>
      <c r="W11" s="38">
        <f t="shared" si="10"/>
        <v>14549.404580906308</v>
      </c>
    </row>
    <row r="12" spans="1:23" s="34" customFormat="1">
      <c r="A12" s="41">
        <v>9</v>
      </c>
      <c r="B12" s="171" t="s">
        <v>140</v>
      </c>
      <c r="C12" s="68">
        <v>41757</v>
      </c>
      <c r="D12" s="91">
        <v>283881758</v>
      </c>
      <c r="E12" s="38">
        <f t="shared" si="0"/>
        <v>6798.4232104796802</v>
      </c>
      <c r="F12" s="48">
        <v>102210617</v>
      </c>
      <c r="G12" s="38">
        <f t="shared" si="1"/>
        <v>2447.7480901405752</v>
      </c>
      <c r="H12" s="106">
        <v>16291690</v>
      </c>
      <c r="I12" s="38">
        <f t="shared" si="2"/>
        <v>390.15470460042627</v>
      </c>
      <c r="J12" s="118">
        <v>28780547</v>
      </c>
      <c r="K12" s="38">
        <f t="shared" si="3"/>
        <v>689.23885815551887</v>
      </c>
      <c r="L12" s="48">
        <v>3760276</v>
      </c>
      <c r="M12" s="38">
        <f t="shared" si="4"/>
        <v>90.051392580884638</v>
      </c>
      <c r="N12" s="121">
        <v>46246454</v>
      </c>
      <c r="O12" s="38">
        <f t="shared" si="5"/>
        <v>1107.5138060684437</v>
      </c>
      <c r="P12" s="133">
        <v>5432213</v>
      </c>
      <c r="Q12" s="38">
        <f t="shared" si="6"/>
        <v>130.0910745503748</v>
      </c>
      <c r="R12" s="145">
        <v>7960189</v>
      </c>
      <c r="S12" s="38">
        <f t="shared" si="7"/>
        <v>190.63124745551644</v>
      </c>
      <c r="T12" s="166">
        <v>11701648</v>
      </c>
      <c r="U12" s="38">
        <f t="shared" si="8"/>
        <v>280.2320090044783</v>
      </c>
      <c r="V12" s="39">
        <f t="shared" si="9"/>
        <v>506265392</v>
      </c>
      <c r="W12" s="38">
        <f t="shared" si="10"/>
        <v>12124.084393035899</v>
      </c>
    </row>
    <row r="13" spans="1:23">
      <c r="A13" s="17">
        <v>10</v>
      </c>
      <c r="B13" s="174" t="s">
        <v>141</v>
      </c>
      <c r="C13" s="67">
        <v>32905</v>
      </c>
      <c r="D13" s="90">
        <v>196993318</v>
      </c>
      <c r="E13" s="35">
        <f t="shared" si="0"/>
        <v>5986.7290077495818</v>
      </c>
      <c r="F13" s="49">
        <v>58956399</v>
      </c>
      <c r="G13" s="35">
        <f t="shared" si="1"/>
        <v>1791.7155143595198</v>
      </c>
      <c r="H13" s="105">
        <v>6805195</v>
      </c>
      <c r="I13" s="35">
        <f t="shared" si="2"/>
        <v>206.81340221850783</v>
      </c>
      <c r="J13" s="117">
        <v>38957577</v>
      </c>
      <c r="K13" s="35">
        <f t="shared" si="3"/>
        <v>1183.9409512232185</v>
      </c>
      <c r="L13" s="49">
        <v>5887652</v>
      </c>
      <c r="M13" s="35">
        <f t="shared" si="4"/>
        <v>178.92879501595502</v>
      </c>
      <c r="N13" s="120">
        <v>41357659</v>
      </c>
      <c r="O13" s="35">
        <f t="shared" si="5"/>
        <v>1256.8806868257104</v>
      </c>
      <c r="P13" s="132">
        <v>2621765</v>
      </c>
      <c r="Q13" s="35">
        <f t="shared" si="6"/>
        <v>79.676796839386114</v>
      </c>
      <c r="R13" s="144">
        <v>10153822</v>
      </c>
      <c r="S13" s="35">
        <f t="shared" si="7"/>
        <v>308.57991186749734</v>
      </c>
      <c r="T13" s="165">
        <v>52327480</v>
      </c>
      <c r="U13" s="35">
        <f t="shared" si="8"/>
        <v>1590.2592311198905</v>
      </c>
      <c r="V13" s="36">
        <f t="shared" si="9"/>
        <v>414060867</v>
      </c>
      <c r="W13" s="35">
        <f t="shared" si="10"/>
        <v>12583.524297219268</v>
      </c>
    </row>
    <row r="14" spans="1:23">
      <c r="A14" s="52">
        <v>11</v>
      </c>
      <c r="B14" s="173" t="s">
        <v>29</v>
      </c>
      <c r="C14" s="68">
        <v>1711</v>
      </c>
      <c r="D14" s="92">
        <v>11306115</v>
      </c>
      <c r="E14" s="53">
        <f t="shared" si="0"/>
        <v>6607.8988895382818</v>
      </c>
      <c r="F14" s="95">
        <v>4002091</v>
      </c>
      <c r="G14" s="53">
        <f t="shared" si="1"/>
        <v>2339.0362361192283</v>
      </c>
      <c r="H14" s="107">
        <v>633169</v>
      </c>
      <c r="I14" s="53">
        <f t="shared" si="2"/>
        <v>370.05786090005847</v>
      </c>
      <c r="J14" s="119">
        <v>3756587</v>
      </c>
      <c r="K14" s="53">
        <f t="shared" si="3"/>
        <v>2195.5505552308591</v>
      </c>
      <c r="L14" s="95">
        <v>317370</v>
      </c>
      <c r="M14" s="53">
        <f t="shared" si="4"/>
        <v>185.48801870251316</v>
      </c>
      <c r="N14" s="122">
        <v>2085237</v>
      </c>
      <c r="O14" s="53">
        <f t="shared" si="5"/>
        <v>1218.7241379310344</v>
      </c>
      <c r="P14" s="134">
        <v>188563</v>
      </c>
      <c r="Q14" s="53">
        <f t="shared" si="6"/>
        <v>110.20631209818819</v>
      </c>
      <c r="R14" s="146">
        <v>599964</v>
      </c>
      <c r="S14" s="53">
        <f t="shared" si="7"/>
        <v>350.6510812390415</v>
      </c>
      <c r="T14" s="167">
        <v>820300</v>
      </c>
      <c r="U14" s="53">
        <f t="shared" si="8"/>
        <v>479.42723553477498</v>
      </c>
      <c r="V14" s="54">
        <f t="shared" si="9"/>
        <v>23709396</v>
      </c>
      <c r="W14" s="53">
        <f t="shared" si="10"/>
        <v>13857.04032729398</v>
      </c>
    </row>
    <row r="15" spans="1:23" s="34" customFormat="1">
      <c r="A15" s="41">
        <v>12</v>
      </c>
      <c r="B15" s="171" t="s">
        <v>142</v>
      </c>
      <c r="C15" s="68">
        <v>1321</v>
      </c>
      <c r="D15" s="91">
        <v>13643099</v>
      </c>
      <c r="E15" s="38">
        <f t="shared" si="0"/>
        <v>10327.856926570779</v>
      </c>
      <c r="F15" s="48">
        <v>5029112</v>
      </c>
      <c r="G15" s="38">
        <f t="shared" si="1"/>
        <v>3807.0492051476153</v>
      </c>
      <c r="H15" s="106">
        <v>5209182</v>
      </c>
      <c r="I15" s="38">
        <f t="shared" si="2"/>
        <v>3943.3626040878121</v>
      </c>
      <c r="J15" s="118">
        <v>25782613</v>
      </c>
      <c r="K15" s="38">
        <f t="shared" si="3"/>
        <v>19517.496593489781</v>
      </c>
      <c r="L15" s="48">
        <v>1645152</v>
      </c>
      <c r="M15" s="38">
        <f t="shared" si="4"/>
        <v>1245.3838001514005</v>
      </c>
      <c r="N15" s="121">
        <v>1995278</v>
      </c>
      <c r="O15" s="38">
        <f t="shared" si="5"/>
        <v>1510.4299772899319</v>
      </c>
      <c r="P15" s="133">
        <v>675903</v>
      </c>
      <c r="Q15" s="38">
        <f t="shared" si="6"/>
        <v>511.66010598031795</v>
      </c>
      <c r="R15" s="145">
        <v>381346</v>
      </c>
      <c r="S15" s="38">
        <f t="shared" si="7"/>
        <v>288.6797880393641</v>
      </c>
      <c r="T15" s="166">
        <v>7852801</v>
      </c>
      <c r="U15" s="38">
        <f t="shared" si="8"/>
        <v>5944.5881907645726</v>
      </c>
      <c r="V15" s="39">
        <f t="shared" si="9"/>
        <v>62214486</v>
      </c>
      <c r="W15" s="38">
        <f t="shared" si="10"/>
        <v>47096.507191521574</v>
      </c>
    </row>
    <row r="16" spans="1:23" s="34" customFormat="1">
      <c r="A16" s="41">
        <v>13</v>
      </c>
      <c r="B16" s="171" t="s">
        <v>30</v>
      </c>
      <c r="C16" s="68">
        <v>1621</v>
      </c>
      <c r="D16" s="91">
        <v>9694018</v>
      </c>
      <c r="E16" s="38">
        <f t="shared" si="0"/>
        <v>5980.2702035780385</v>
      </c>
      <c r="F16" s="48">
        <v>4291946</v>
      </c>
      <c r="G16" s="38">
        <f t="shared" si="1"/>
        <v>2647.7149907464527</v>
      </c>
      <c r="H16" s="106">
        <v>507059</v>
      </c>
      <c r="I16" s="38">
        <f t="shared" si="2"/>
        <v>312.8062924120913</v>
      </c>
      <c r="J16" s="118">
        <v>386993</v>
      </c>
      <c r="K16" s="38">
        <f t="shared" si="3"/>
        <v>238.73719925971622</v>
      </c>
      <c r="L16" s="48">
        <v>665738</v>
      </c>
      <c r="M16" s="38">
        <f t="shared" si="4"/>
        <v>410.69586674892042</v>
      </c>
      <c r="N16" s="121">
        <v>2070513</v>
      </c>
      <c r="O16" s="38">
        <f t="shared" si="5"/>
        <v>1277.3059839605182</v>
      </c>
      <c r="P16" s="133">
        <v>100646</v>
      </c>
      <c r="Q16" s="38">
        <f t="shared" si="6"/>
        <v>62.088834053053674</v>
      </c>
      <c r="R16" s="145">
        <v>89291</v>
      </c>
      <c r="S16" s="38">
        <f t="shared" si="7"/>
        <v>55.08389882788402</v>
      </c>
      <c r="T16" s="166">
        <v>537756</v>
      </c>
      <c r="U16" s="38">
        <f t="shared" si="8"/>
        <v>331.74336829117829</v>
      </c>
      <c r="V16" s="39">
        <f t="shared" si="9"/>
        <v>18343960</v>
      </c>
      <c r="W16" s="38">
        <f t="shared" si="10"/>
        <v>11316.446637877852</v>
      </c>
    </row>
    <row r="17" spans="1:23" s="34" customFormat="1">
      <c r="A17" s="41">
        <v>14</v>
      </c>
      <c r="B17" s="171" t="s">
        <v>31</v>
      </c>
      <c r="C17" s="68">
        <v>2200</v>
      </c>
      <c r="D17" s="91">
        <v>14934491</v>
      </c>
      <c r="E17" s="38">
        <f t="shared" si="0"/>
        <v>6788.4049999999997</v>
      </c>
      <c r="F17" s="48">
        <v>5182695</v>
      </c>
      <c r="G17" s="38">
        <f t="shared" si="1"/>
        <v>2355.7704545454544</v>
      </c>
      <c r="H17" s="106">
        <v>1311770</v>
      </c>
      <c r="I17" s="38">
        <f t="shared" si="2"/>
        <v>596.2590909090909</v>
      </c>
      <c r="J17" s="118">
        <v>408004</v>
      </c>
      <c r="K17" s="38">
        <f t="shared" si="3"/>
        <v>185.45636363636365</v>
      </c>
      <c r="L17" s="48">
        <v>284279</v>
      </c>
      <c r="M17" s="38">
        <f t="shared" si="4"/>
        <v>129.21772727272727</v>
      </c>
      <c r="N17" s="121">
        <v>2262598</v>
      </c>
      <c r="O17" s="38">
        <f t="shared" si="5"/>
        <v>1028.4536363636364</v>
      </c>
      <c r="P17" s="133">
        <v>760993</v>
      </c>
      <c r="Q17" s="38">
        <f t="shared" si="6"/>
        <v>345.90590909090906</v>
      </c>
      <c r="R17" s="145">
        <v>609014</v>
      </c>
      <c r="S17" s="38">
        <f t="shared" si="7"/>
        <v>276.82454545454544</v>
      </c>
      <c r="T17" s="166">
        <v>6791822</v>
      </c>
      <c r="U17" s="38">
        <f t="shared" si="8"/>
        <v>3087.1918181818182</v>
      </c>
      <c r="V17" s="39">
        <f t="shared" si="9"/>
        <v>32545666</v>
      </c>
      <c r="W17" s="38">
        <f t="shared" si="10"/>
        <v>14793.484545454545</v>
      </c>
    </row>
    <row r="18" spans="1:23">
      <c r="A18" s="17">
        <v>15</v>
      </c>
      <c r="B18" s="174" t="s">
        <v>32</v>
      </c>
      <c r="C18" s="67">
        <v>3911</v>
      </c>
      <c r="D18" s="90">
        <v>21576898</v>
      </c>
      <c r="E18" s="35">
        <f t="shared" si="0"/>
        <v>5516.9772436716949</v>
      </c>
      <c r="F18" s="49">
        <v>8558720</v>
      </c>
      <c r="G18" s="35">
        <f t="shared" si="1"/>
        <v>2188.3712605471746</v>
      </c>
      <c r="H18" s="105">
        <v>2292207</v>
      </c>
      <c r="I18" s="35">
        <f t="shared" si="2"/>
        <v>586.09230375862955</v>
      </c>
      <c r="J18" s="117">
        <v>2576048</v>
      </c>
      <c r="K18" s="35">
        <f t="shared" si="3"/>
        <v>658.66734850421892</v>
      </c>
      <c r="L18" s="49">
        <v>727029</v>
      </c>
      <c r="M18" s="35">
        <f t="shared" si="4"/>
        <v>185.89337765277423</v>
      </c>
      <c r="N18" s="120">
        <v>3220161</v>
      </c>
      <c r="O18" s="35">
        <f t="shared" si="5"/>
        <v>823.36001022756329</v>
      </c>
      <c r="P18" s="132">
        <v>123604</v>
      </c>
      <c r="Q18" s="35">
        <f t="shared" si="6"/>
        <v>31.604193300946051</v>
      </c>
      <c r="R18" s="144">
        <v>165767</v>
      </c>
      <c r="S18" s="35">
        <f t="shared" si="7"/>
        <v>42.384812068524674</v>
      </c>
      <c r="T18" s="165">
        <v>6433148</v>
      </c>
      <c r="U18" s="35">
        <f t="shared" si="8"/>
        <v>1644.8857069803119</v>
      </c>
      <c r="V18" s="36">
        <f t="shared" si="9"/>
        <v>45673582</v>
      </c>
      <c r="W18" s="35">
        <f t="shared" si="10"/>
        <v>11678.236256711838</v>
      </c>
    </row>
    <row r="19" spans="1:23">
      <c r="A19" s="52">
        <v>16</v>
      </c>
      <c r="B19" s="173" t="s">
        <v>33</v>
      </c>
      <c r="C19" s="68">
        <v>4884</v>
      </c>
      <c r="D19" s="92">
        <v>43133300</v>
      </c>
      <c r="E19" s="53">
        <f t="shared" si="0"/>
        <v>8831.5520065520068</v>
      </c>
      <c r="F19" s="95">
        <v>31447558</v>
      </c>
      <c r="G19" s="53">
        <f t="shared" si="1"/>
        <v>6438.893939393939</v>
      </c>
      <c r="H19" s="107">
        <v>2572907</v>
      </c>
      <c r="I19" s="53">
        <f t="shared" si="2"/>
        <v>526.80323505323508</v>
      </c>
      <c r="J19" s="119">
        <v>11744077</v>
      </c>
      <c r="K19" s="53">
        <f t="shared" si="3"/>
        <v>2404.6021703521706</v>
      </c>
      <c r="L19" s="95">
        <v>1513663</v>
      </c>
      <c r="M19" s="53">
        <f t="shared" si="4"/>
        <v>309.9228091728092</v>
      </c>
      <c r="N19" s="122">
        <v>7485851</v>
      </c>
      <c r="O19" s="53">
        <f t="shared" si="5"/>
        <v>1532.729524979525</v>
      </c>
      <c r="P19" s="134">
        <v>5613562</v>
      </c>
      <c r="Q19" s="53">
        <f t="shared" si="6"/>
        <v>1149.3779688779689</v>
      </c>
      <c r="R19" s="146">
        <v>2416722</v>
      </c>
      <c r="S19" s="53">
        <f t="shared" si="7"/>
        <v>494.82432432432432</v>
      </c>
      <c r="T19" s="167">
        <v>4516965</v>
      </c>
      <c r="U19" s="53">
        <f t="shared" si="8"/>
        <v>924.84950859950857</v>
      </c>
      <c r="V19" s="54">
        <f t="shared" si="9"/>
        <v>110444605</v>
      </c>
      <c r="W19" s="53">
        <f t="shared" si="10"/>
        <v>22613.555487305486</v>
      </c>
    </row>
    <row r="20" spans="1:23" s="34" customFormat="1">
      <c r="A20" s="41">
        <v>17</v>
      </c>
      <c r="B20" s="171" t="s">
        <v>143</v>
      </c>
      <c r="C20" s="68">
        <v>42363</v>
      </c>
      <c r="D20" s="91">
        <v>294946825</v>
      </c>
      <c r="E20" s="38">
        <f t="shared" si="0"/>
        <v>6962.3686943795292</v>
      </c>
      <c r="F20" s="48">
        <v>109994290</v>
      </c>
      <c r="G20" s="38">
        <f t="shared" si="1"/>
        <v>2596.4707409767957</v>
      </c>
      <c r="H20" s="106">
        <v>26522185</v>
      </c>
      <c r="I20" s="38">
        <f t="shared" si="2"/>
        <v>626.06956542265652</v>
      </c>
      <c r="J20" s="118">
        <v>54989285</v>
      </c>
      <c r="K20" s="38">
        <f t="shared" si="3"/>
        <v>1298.0498312206407</v>
      </c>
      <c r="L20" s="48">
        <v>10306683</v>
      </c>
      <c r="M20" s="38">
        <f t="shared" si="4"/>
        <v>243.29445506692161</v>
      </c>
      <c r="N20" s="121">
        <v>44831638</v>
      </c>
      <c r="O20" s="38">
        <f t="shared" si="5"/>
        <v>1058.2734461676464</v>
      </c>
      <c r="P20" s="133">
        <v>7438095</v>
      </c>
      <c r="Q20" s="38">
        <f t="shared" si="6"/>
        <v>175.57998725302741</v>
      </c>
      <c r="R20" s="145">
        <v>828840</v>
      </c>
      <c r="S20" s="38">
        <f t="shared" si="7"/>
        <v>19.565186601515475</v>
      </c>
      <c r="T20" s="166">
        <v>11998288</v>
      </c>
      <c r="U20" s="38">
        <f t="shared" si="8"/>
        <v>283.22564502041877</v>
      </c>
      <c r="V20" s="39">
        <f t="shared" si="9"/>
        <v>561856129</v>
      </c>
      <c r="W20" s="38">
        <f t="shared" si="10"/>
        <v>13262.897552109152</v>
      </c>
    </row>
    <row r="21" spans="1:23" s="34" customFormat="1">
      <c r="A21" s="41">
        <v>18</v>
      </c>
      <c r="B21" s="171" t="s">
        <v>34</v>
      </c>
      <c r="C21" s="68">
        <v>1293</v>
      </c>
      <c r="D21" s="91">
        <v>9494231</v>
      </c>
      <c r="E21" s="38">
        <f t="shared" si="0"/>
        <v>7342.7927300850733</v>
      </c>
      <c r="F21" s="48">
        <v>3204989</v>
      </c>
      <c r="G21" s="38">
        <f t="shared" si="1"/>
        <v>2478.7231245166281</v>
      </c>
      <c r="H21" s="106">
        <v>1621944</v>
      </c>
      <c r="I21" s="38">
        <f t="shared" si="2"/>
        <v>1254.4037122969837</v>
      </c>
      <c r="J21" s="118">
        <v>401590</v>
      </c>
      <c r="K21" s="38">
        <f t="shared" si="3"/>
        <v>310.58778035576182</v>
      </c>
      <c r="L21" s="48">
        <v>538521</v>
      </c>
      <c r="M21" s="38">
        <f t="shared" si="4"/>
        <v>416.48955916473318</v>
      </c>
      <c r="N21" s="121">
        <v>2435099</v>
      </c>
      <c r="O21" s="38">
        <f t="shared" si="5"/>
        <v>1883.2938901778809</v>
      </c>
      <c r="P21" s="133">
        <v>313502</v>
      </c>
      <c r="Q21" s="38">
        <f t="shared" si="6"/>
        <v>242.46094354215003</v>
      </c>
      <c r="R21" s="145">
        <v>51581</v>
      </c>
      <c r="S21" s="38">
        <f t="shared" si="7"/>
        <v>39.89249806651199</v>
      </c>
      <c r="T21" s="166">
        <v>4226125</v>
      </c>
      <c r="U21" s="38">
        <f t="shared" si="8"/>
        <v>3268.464810518175</v>
      </c>
      <c r="V21" s="39">
        <f t="shared" si="9"/>
        <v>22287582</v>
      </c>
      <c r="W21" s="38">
        <f t="shared" si="10"/>
        <v>17237.109048723898</v>
      </c>
    </row>
    <row r="22" spans="1:23" s="34" customFormat="1">
      <c r="A22" s="41">
        <v>19</v>
      </c>
      <c r="B22" s="171" t="s">
        <v>35</v>
      </c>
      <c r="C22" s="68">
        <v>2193</v>
      </c>
      <c r="D22" s="91">
        <v>14126385</v>
      </c>
      <c r="E22" s="38">
        <f t="shared" si="0"/>
        <v>6441.5800273597815</v>
      </c>
      <c r="F22" s="48">
        <v>4919612</v>
      </c>
      <c r="G22" s="38">
        <f t="shared" si="1"/>
        <v>2243.325125398997</v>
      </c>
      <c r="H22" s="106">
        <v>574452</v>
      </c>
      <c r="I22" s="38">
        <f t="shared" si="2"/>
        <v>261.94801641586866</v>
      </c>
      <c r="J22" s="118">
        <v>631346</v>
      </c>
      <c r="K22" s="38">
        <f t="shared" si="3"/>
        <v>287.89147286821708</v>
      </c>
      <c r="L22" s="48">
        <v>506126</v>
      </c>
      <c r="M22" s="38">
        <f t="shared" si="4"/>
        <v>230.79160966712266</v>
      </c>
      <c r="N22" s="121">
        <v>2704078</v>
      </c>
      <c r="O22" s="38">
        <f t="shared" si="5"/>
        <v>1233.0497036023712</v>
      </c>
      <c r="P22" s="133">
        <v>284931</v>
      </c>
      <c r="Q22" s="38">
        <f t="shared" si="6"/>
        <v>129.92749658002737</v>
      </c>
      <c r="R22" s="145">
        <v>47543</v>
      </c>
      <c r="S22" s="38">
        <f t="shared" si="7"/>
        <v>21.679434564523483</v>
      </c>
      <c r="T22" s="166">
        <v>3108056</v>
      </c>
      <c r="U22" s="38">
        <f t="shared" si="8"/>
        <v>1417.2621979024168</v>
      </c>
      <c r="V22" s="39">
        <f t="shared" si="9"/>
        <v>26902529</v>
      </c>
      <c r="W22" s="38">
        <f t="shared" si="10"/>
        <v>12267.455084359324</v>
      </c>
    </row>
    <row r="23" spans="1:23">
      <c r="A23" s="17">
        <v>20</v>
      </c>
      <c r="B23" s="174" t="s">
        <v>36</v>
      </c>
      <c r="C23" s="67">
        <v>5994</v>
      </c>
      <c r="D23" s="90">
        <v>34090344</v>
      </c>
      <c r="E23" s="35">
        <f t="shared" si="0"/>
        <v>5687.4114114114118</v>
      </c>
      <c r="F23" s="49">
        <v>13289574</v>
      </c>
      <c r="G23" s="35">
        <f t="shared" si="1"/>
        <v>2217.1461461461463</v>
      </c>
      <c r="H23" s="105">
        <v>1271304</v>
      </c>
      <c r="I23" s="35">
        <f t="shared" si="2"/>
        <v>212.09609609609609</v>
      </c>
      <c r="J23" s="117">
        <v>3549774</v>
      </c>
      <c r="K23" s="35">
        <f t="shared" si="3"/>
        <v>592.22122122122119</v>
      </c>
      <c r="L23" s="49">
        <v>1191917</v>
      </c>
      <c r="M23" s="35">
        <f t="shared" si="4"/>
        <v>198.85168501835167</v>
      </c>
      <c r="N23" s="120">
        <v>5282659</v>
      </c>
      <c r="O23" s="35">
        <f t="shared" si="5"/>
        <v>881.32449115782447</v>
      </c>
      <c r="P23" s="132">
        <v>163873</v>
      </c>
      <c r="Q23" s="35">
        <f t="shared" si="6"/>
        <v>27.339506172839506</v>
      </c>
      <c r="R23" s="144">
        <v>316597</v>
      </c>
      <c r="S23" s="35">
        <f t="shared" si="7"/>
        <v>52.818985652318986</v>
      </c>
      <c r="T23" s="165">
        <v>2574043</v>
      </c>
      <c r="U23" s="35">
        <f t="shared" si="8"/>
        <v>429.4366032699366</v>
      </c>
      <c r="V23" s="36">
        <f t="shared" si="9"/>
        <v>61730085</v>
      </c>
      <c r="W23" s="35">
        <f t="shared" si="10"/>
        <v>10298.646146146146</v>
      </c>
    </row>
    <row r="24" spans="1:23">
      <c r="A24" s="52">
        <v>21</v>
      </c>
      <c r="B24" s="173" t="s">
        <v>37</v>
      </c>
      <c r="C24" s="68">
        <v>3199</v>
      </c>
      <c r="D24" s="92">
        <v>17895986</v>
      </c>
      <c r="E24" s="53">
        <f t="shared" si="0"/>
        <v>5594.2438261956859</v>
      </c>
      <c r="F24" s="95">
        <v>7531179</v>
      </c>
      <c r="G24" s="53">
        <f t="shared" si="1"/>
        <v>2354.2291341044074</v>
      </c>
      <c r="H24" s="107">
        <v>2687692</v>
      </c>
      <c r="I24" s="53">
        <f t="shared" si="2"/>
        <v>840.16630196936546</v>
      </c>
      <c r="J24" s="119">
        <v>6467780</v>
      </c>
      <c r="K24" s="53">
        <f t="shared" si="3"/>
        <v>2021.8130665833073</v>
      </c>
      <c r="L24" s="95">
        <v>816106</v>
      </c>
      <c r="M24" s="53">
        <f t="shared" si="4"/>
        <v>255.11284776492653</v>
      </c>
      <c r="N24" s="122">
        <v>3911358</v>
      </c>
      <c r="O24" s="53">
        <f t="shared" si="5"/>
        <v>1222.6814629571741</v>
      </c>
      <c r="P24" s="134">
        <v>64824</v>
      </c>
      <c r="Q24" s="53">
        <f t="shared" si="6"/>
        <v>20.263832447639889</v>
      </c>
      <c r="R24" s="146">
        <v>347153</v>
      </c>
      <c r="S24" s="53">
        <f t="shared" si="7"/>
        <v>108.51922475773679</v>
      </c>
      <c r="T24" s="167">
        <v>3680214</v>
      </c>
      <c r="U24" s="53">
        <f t="shared" si="8"/>
        <v>1150.4263832447639</v>
      </c>
      <c r="V24" s="54">
        <f t="shared" si="9"/>
        <v>43402292</v>
      </c>
      <c r="W24" s="53">
        <f t="shared" si="10"/>
        <v>13567.456080025007</v>
      </c>
    </row>
    <row r="25" spans="1:23" s="34" customFormat="1">
      <c r="A25" s="41">
        <v>22</v>
      </c>
      <c r="B25" s="171" t="s">
        <v>38</v>
      </c>
      <c r="C25" s="68">
        <v>3402</v>
      </c>
      <c r="D25" s="91">
        <v>16747004</v>
      </c>
      <c r="E25" s="38">
        <f t="shared" si="0"/>
        <v>4922.6937095825988</v>
      </c>
      <c r="F25" s="48">
        <v>6710080</v>
      </c>
      <c r="G25" s="38">
        <f t="shared" si="1"/>
        <v>1972.392710170488</v>
      </c>
      <c r="H25" s="106">
        <v>1800233</v>
      </c>
      <c r="I25" s="38">
        <f t="shared" si="2"/>
        <v>529.16901822457373</v>
      </c>
      <c r="J25" s="118">
        <v>2468952</v>
      </c>
      <c r="K25" s="38">
        <f t="shared" si="3"/>
        <v>725.73544973544972</v>
      </c>
      <c r="L25" s="48">
        <v>576365</v>
      </c>
      <c r="M25" s="38">
        <f t="shared" si="4"/>
        <v>169.41945914168136</v>
      </c>
      <c r="N25" s="121">
        <v>3141464</v>
      </c>
      <c r="O25" s="38">
        <f t="shared" si="5"/>
        <v>923.41681363903581</v>
      </c>
      <c r="P25" s="133">
        <v>338845</v>
      </c>
      <c r="Q25" s="38">
        <f t="shared" si="6"/>
        <v>99.601704879482654</v>
      </c>
      <c r="R25" s="145">
        <v>28495</v>
      </c>
      <c r="S25" s="38">
        <f t="shared" si="7"/>
        <v>8.3759553203997648</v>
      </c>
      <c r="T25" s="166">
        <v>3646275</v>
      </c>
      <c r="U25" s="38">
        <f t="shared" si="8"/>
        <v>1071.8033509700176</v>
      </c>
      <c r="V25" s="39">
        <f t="shared" si="9"/>
        <v>35457713</v>
      </c>
      <c r="W25" s="38">
        <f t="shared" si="10"/>
        <v>10422.608171663727</v>
      </c>
    </row>
    <row r="26" spans="1:23" s="34" customFormat="1">
      <c r="A26" s="41">
        <v>23</v>
      </c>
      <c r="B26" s="171" t="s">
        <v>39</v>
      </c>
      <c r="C26" s="68">
        <v>13720</v>
      </c>
      <c r="D26" s="91">
        <v>80898025</v>
      </c>
      <c r="E26" s="38">
        <f t="shared" si="0"/>
        <v>5896.3575072886297</v>
      </c>
      <c r="F26" s="48">
        <v>22540603</v>
      </c>
      <c r="G26" s="38">
        <f t="shared" si="1"/>
        <v>1642.9010932944607</v>
      </c>
      <c r="H26" s="106">
        <v>4156101</v>
      </c>
      <c r="I26" s="38">
        <f t="shared" si="2"/>
        <v>302.92281341107872</v>
      </c>
      <c r="J26" s="118">
        <v>9861547</v>
      </c>
      <c r="K26" s="38">
        <f t="shared" si="3"/>
        <v>718.7716472303207</v>
      </c>
      <c r="L26" s="48">
        <v>4455033</v>
      </c>
      <c r="M26" s="38">
        <f t="shared" si="4"/>
        <v>324.71086005830904</v>
      </c>
      <c r="N26" s="121">
        <v>13167918</v>
      </c>
      <c r="O26" s="38">
        <f t="shared" si="5"/>
        <v>959.76078717201165</v>
      </c>
      <c r="P26" s="133">
        <v>1073158</v>
      </c>
      <c r="Q26" s="38">
        <f t="shared" si="6"/>
        <v>78.218513119533526</v>
      </c>
      <c r="R26" s="145">
        <v>4522006</v>
      </c>
      <c r="S26" s="38">
        <f t="shared" si="7"/>
        <v>329.59227405247816</v>
      </c>
      <c r="T26" s="166">
        <v>5051437</v>
      </c>
      <c r="U26" s="38">
        <f t="shared" si="8"/>
        <v>368.18053935860058</v>
      </c>
      <c r="V26" s="39">
        <f t="shared" si="9"/>
        <v>145725828</v>
      </c>
      <c r="W26" s="38">
        <f t="shared" si="10"/>
        <v>10621.416034985423</v>
      </c>
    </row>
    <row r="27" spans="1:23" s="34" customFormat="1">
      <c r="A27" s="41">
        <v>24</v>
      </c>
      <c r="B27" s="171" t="s">
        <v>40</v>
      </c>
      <c r="C27" s="68">
        <v>4149</v>
      </c>
      <c r="D27" s="91">
        <v>36318351</v>
      </c>
      <c r="E27" s="38">
        <f t="shared" si="0"/>
        <v>8753.5191612436738</v>
      </c>
      <c r="F27" s="48">
        <v>12720155</v>
      </c>
      <c r="G27" s="38">
        <f t="shared" si="1"/>
        <v>3065.836346107496</v>
      </c>
      <c r="H27" s="106">
        <v>6076048</v>
      </c>
      <c r="I27" s="38">
        <f t="shared" si="2"/>
        <v>1464.4608339358881</v>
      </c>
      <c r="J27" s="118">
        <v>14508480</v>
      </c>
      <c r="K27" s="38">
        <f t="shared" si="3"/>
        <v>3496.8618944323935</v>
      </c>
      <c r="L27" s="48">
        <v>1717513</v>
      </c>
      <c r="M27" s="38">
        <f t="shared" si="4"/>
        <v>413.95830320559173</v>
      </c>
      <c r="N27" s="121">
        <v>10294864</v>
      </c>
      <c r="O27" s="38">
        <f t="shared" si="5"/>
        <v>2481.2880212099303</v>
      </c>
      <c r="P27" s="133">
        <v>250267</v>
      </c>
      <c r="Q27" s="38">
        <f t="shared" si="6"/>
        <v>60.319836105085564</v>
      </c>
      <c r="R27" s="145">
        <v>2206210</v>
      </c>
      <c r="S27" s="38">
        <f t="shared" si="7"/>
        <v>531.74499879489031</v>
      </c>
      <c r="T27" s="166">
        <v>18535831</v>
      </c>
      <c r="U27" s="38">
        <f>T27/$C27</f>
        <v>4467.5418173053749</v>
      </c>
      <c r="V27" s="39">
        <f t="shared" si="9"/>
        <v>102627719</v>
      </c>
      <c r="W27" s="38">
        <f t="shared" si="10"/>
        <v>24735.531212340324</v>
      </c>
    </row>
    <row r="28" spans="1:23">
      <c r="A28" s="17">
        <v>25</v>
      </c>
      <c r="B28" s="174" t="s">
        <v>41</v>
      </c>
      <c r="C28" s="67">
        <v>2277</v>
      </c>
      <c r="D28" s="90">
        <v>14964850</v>
      </c>
      <c r="E28" s="35">
        <f t="shared" si="0"/>
        <v>6572.1783047870003</v>
      </c>
      <c r="F28" s="49">
        <v>4581104</v>
      </c>
      <c r="G28" s="35">
        <f t="shared" si="1"/>
        <v>2011.9033816425122</v>
      </c>
      <c r="H28" s="105">
        <v>1007108</v>
      </c>
      <c r="I28" s="35">
        <f t="shared" si="2"/>
        <v>442.29600351339479</v>
      </c>
      <c r="J28" s="117">
        <v>976403</v>
      </c>
      <c r="K28" s="35">
        <f t="shared" si="3"/>
        <v>428.81115502854635</v>
      </c>
      <c r="L28" s="49">
        <v>403429</v>
      </c>
      <c r="M28" s="35">
        <f t="shared" si="4"/>
        <v>177.17566974088714</v>
      </c>
      <c r="N28" s="120">
        <v>2090285</v>
      </c>
      <c r="O28" s="35">
        <f t="shared" si="5"/>
        <v>917.99956082564779</v>
      </c>
      <c r="P28" s="132">
        <v>576119</v>
      </c>
      <c r="Q28" s="35">
        <f t="shared" si="6"/>
        <v>253.01668862538429</v>
      </c>
      <c r="R28" s="144">
        <v>293538</v>
      </c>
      <c r="S28" s="35">
        <f t="shared" si="7"/>
        <v>128.91436100131753</v>
      </c>
      <c r="T28" s="165">
        <v>2321701</v>
      </c>
      <c r="U28" s="35">
        <f>T28/$C28</f>
        <v>1019.6315327184892</v>
      </c>
      <c r="V28" s="36">
        <f t="shared" si="9"/>
        <v>27214537</v>
      </c>
      <c r="W28" s="35">
        <f t="shared" si="10"/>
        <v>11951.926657883179</v>
      </c>
    </row>
    <row r="29" spans="1:23">
      <c r="A29" s="52">
        <v>26</v>
      </c>
      <c r="B29" s="173" t="s">
        <v>144</v>
      </c>
      <c r="C29" s="68">
        <v>44751</v>
      </c>
      <c r="D29" s="92">
        <v>301209896</v>
      </c>
      <c r="E29" s="53">
        <f t="shared" si="0"/>
        <v>6730.7969877768091</v>
      </c>
      <c r="F29" s="95">
        <v>112073971</v>
      </c>
      <c r="G29" s="53">
        <f t="shared" si="1"/>
        <v>2504.3903153002166</v>
      </c>
      <c r="H29" s="107">
        <v>47309084</v>
      </c>
      <c r="I29" s="53">
        <f t="shared" si="2"/>
        <v>1057.1626108913767</v>
      </c>
      <c r="J29" s="119">
        <v>42297367</v>
      </c>
      <c r="K29" s="53">
        <f t="shared" si="3"/>
        <v>945.1714375097763</v>
      </c>
      <c r="L29" s="95">
        <v>14206539</v>
      </c>
      <c r="M29" s="53">
        <f t="shared" si="4"/>
        <v>317.4574646376617</v>
      </c>
      <c r="N29" s="122">
        <v>44466855</v>
      </c>
      <c r="O29" s="53">
        <f t="shared" si="5"/>
        <v>993.65053294898439</v>
      </c>
      <c r="P29" s="134">
        <v>4447815</v>
      </c>
      <c r="Q29" s="53">
        <f t="shared" si="6"/>
        <v>99.390292954347387</v>
      </c>
      <c r="R29" s="146">
        <v>17308080</v>
      </c>
      <c r="S29" s="53">
        <f t="shared" si="7"/>
        <v>386.76409465710265</v>
      </c>
      <c r="T29" s="167">
        <v>90189654</v>
      </c>
      <c r="U29" s="53">
        <f>T29/$C29</f>
        <v>2015.3662264530401</v>
      </c>
      <c r="V29" s="54">
        <f t="shared" si="9"/>
        <v>673509261</v>
      </c>
      <c r="W29" s="53">
        <f t="shared" si="10"/>
        <v>15050.149963129315</v>
      </c>
    </row>
    <row r="30" spans="1:23" s="34" customFormat="1">
      <c r="A30" s="41">
        <v>27</v>
      </c>
      <c r="B30" s="171" t="s">
        <v>145</v>
      </c>
      <c r="C30" s="68">
        <v>5861</v>
      </c>
      <c r="D30" s="91">
        <v>35543478</v>
      </c>
      <c r="E30" s="38">
        <f t="shared" si="0"/>
        <v>6064.405050332708</v>
      </c>
      <c r="F30" s="48">
        <v>13763820</v>
      </c>
      <c r="G30" s="38">
        <f t="shared" si="1"/>
        <v>2348.3739976113293</v>
      </c>
      <c r="H30" s="106">
        <v>1371892</v>
      </c>
      <c r="I30" s="38">
        <f t="shared" si="2"/>
        <v>234.07131888756186</v>
      </c>
      <c r="J30" s="118">
        <v>1505700</v>
      </c>
      <c r="K30" s="38">
        <f t="shared" si="3"/>
        <v>256.90155263606891</v>
      </c>
      <c r="L30" s="48">
        <v>1477010</v>
      </c>
      <c r="M30" s="38">
        <f t="shared" si="4"/>
        <v>252.00648353523289</v>
      </c>
      <c r="N30" s="121">
        <v>6374321</v>
      </c>
      <c r="O30" s="38">
        <f t="shared" si="5"/>
        <v>1087.5824944548713</v>
      </c>
      <c r="P30" s="133">
        <v>273928</v>
      </c>
      <c r="Q30" s="38">
        <f t="shared" si="6"/>
        <v>46.737416823067733</v>
      </c>
      <c r="R30" s="145">
        <v>1360145</v>
      </c>
      <c r="S30" s="38">
        <f t="shared" si="7"/>
        <v>232.06705340385599</v>
      </c>
      <c r="T30" s="166">
        <v>2055940</v>
      </c>
      <c r="U30" s="38">
        <f t="shared" si="8"/>
        <v>350.78314280839447</v>
      </c>
      <c r="V30" s="39">
        <f t="shared" si="9"/>
        <v>63726234</v>
      </c>
      <c r="W30" s="38">
        <f t="shared" si="10"/>
        <v>10872.92851049309</v>
      </c>
    </row>
    <row r="31" spans="1:23" s="34" customFormat="1">
      <c r="A31" s="41">
        <v>28</v>
      </c>
      <c r="B31" s="171" t="s">
        <v>42</v>
      </c>
      <c r="C31" s="68">
        <v>29905</v>
      </c>
      <c r="D31" s="91">
        <v>186412378</v>
      </c>
      <c r="E31" s="38">
        <f t="shared" si="0"/>
        <v>6233.4853034609596</v>
      </c>
      <c r="F31" s="48">
        <v>62570693</v>
      </c>
      <c r="G31" s="38">
        <f t="shared" si="1"/>
        <v>2092.3154322019727</v>
      </c>
      <c r="H31" s="106">
        <v>8533845</v>
      </c>
      <c r="I31" s="38">
        <f t="shared" si="2"/>
        <v>285.36515632837319</v>
      </c>
      <c r="J31" s="118">
        <v>11012261</v>
      </c>
      <c r="K31" s="38">
        <f t="shared" si="3"/>
        <v>368.24146463802037</v>
      </c>
      <c r="L31" s="48">
        <v>9139726</v>
      </c>
      <c r="M31" s="38">
        <f t="shared" si="4"/>
        <v>305.62534693195119</v>
      </c>
      <c r="N31" s="121">
        <v>34264877</v>
      </c>
      <c r="O31" s="38">
        <f t="shared" si="5"/>
        <v>1145.7909045310148</v>
      </c>
      <c r="P31" s="133">
        <v>1690406</v>
      </c>
      <c r="Q31" s="38">
        <f t="shared" si="6"/>
        <v>56.525865239926432</v>
      </c>
      <c r="R31" s="145">
        <v>3539328</v>
      </c>
      <c r="S31" s="38">
        <f t="shared" si="7"/>
        <v>118.35238254472496</v>
      </c>
      <c r="T31" s="166">
        <v>20980699</v>
      </c>
      <c r="U31" s="38">
        <f t="shared" si="8"/>
        <v>701.57829794348766</v>
      </c>
      <c r="V31" s="39">
        <f t="shared" si="9"/>
        <v>338144213</v>
      </c>
      <c r="W31" s="38">
        <f t="shared" si="10"/>
        <v>11307.280153820431</v>
      </c>
    </row>
    <row r="32" spans="1:23" s="34" customFormat="1">
      <c r="A32" s="41">
        <v>29</v>
      </c>
      <c r="B32" s="171" t="s">
        <v>43</v>
      </c>
      <c r="C32" s="68">
        <v>14502</v>
      </c>
      <c r="D32" s="91">
        <v>89715639</v>
      </c>
      <c r="E32" s="38">
        <f t="shared" si="0"/>
        <v>6186.4321472900292</v>
      </c>
      <c r="F32" s="48">
        <v>28013719</v>
      </c>
      <c r="G32" s="38">
        <f t="shared" si="1"/>
        <v>1931.7141773548476</v>
      </c>
      <c r="H32" s="106">
        <v>5475436</v>
      </c>
      <c r="I32" s="38">
        <f t="shared" si="2"/>
        <v>377.56419804164943</v>
      </c>
      <c r="J32" s="118">
        <v>17730701</v>
      </c>
      <c r="K32" s="38">
        <f t="shared" si="3"/>
        <v>1222.6383257481727</v>
      </c>
      <c r="L32" s="48">
        <v>3526341</v>
      </c>
      <c r="M32" s="38">
        <f t="shared" si="4"/>
        <v>243.16239139429044</v>
      </c>
      <c r="N32" s="121">
        <v>15043299</v>
      </c>
      <c r="O32" s="38">
        <f t="shared" si="5"/>
        <v>1037.3258171286718</v>
      </c>
      <c r="P32" s="133">
        <v>334057</v>
      </c>
      <c r="Q32" s="38">
        <f t="shared" si="6"/>
        <v>23.035236519100813</v>
      </c>
      <c r="R32" s="145">
        <v>5075298</v>
      </c>
      <c r="S32" s="38">
        <f t="shared" si="7"/>
        <v>349.97227968556064</v>
      </c>
      <c r="T32" s="166">
        <v>12660643</v>
      </c>
      <c r="U32" s="38">
        <f t="shared" si="8"/>
        <v>873.02737553440909</v>
      </c>
      <c r="V32" s="39">
        <f t="shared" si="9"/>
        <v>177575133</v>
      </c>
      <c r="W32" s="38">
        <f t="shared" si="10"/>
        <v>12244.871948696731</v>
      </c>
    </row>
    <row r="33" spans="1:23">
      <c r="A33" s="17">
        <v>30</v>
      </c>
      <c r="B33" s="174" t="s">
        <v>44</v>
      </c>
      <c r="C33" s="67">
        <v>2600</v>
      </c>
      <c r="D33" s="90">
        <v>14874439</v>
      </c>
      <c r="E33" s="35">
        <f t="shared" si="0"/>
        <v>5720.9380769230766</v>
      </c>
      <c r="F33" s="49">
        <v>6075706</v>
      </c>
      <c r="G33" s="35">
        <f t="shared" si="1"/>
        <v>2336.81</v>
      </c>
      <c r="H33" s="105">
        <v>680351</v>
      </c>
      <c r="I33" s="35">
        <f t="shared" si="2"/>
        <v>261.67346153846154</v>
      </c>
      <c r="J33" s="117">
        <v>7010793</v>
      </c>
      <c r="K33" s="35">
        <f t="shared" si="3"/>
        <v>2696.458846153846</v>
      </c>
      <c r="L33" s="49">
        <v>789921</v>
      </c>
      <c r="M33" s="35">
        <f t="shared" si="4"/>
        <v>303.81576923076921</v>
      </c>
      <c r="N33" s="120">
        <v>3169611</v>
      </c>
      <c r="O33" s="35">
        <f t="shared" si="5"/>
        <v>1219.0811538461539</v>
      </c>
      <c r="P33" s="132">
        <v>170377</v>
      </c>
      <c r="Q33" s="35">
        <f t="shared" si="6"/>
        <v>65.529615384615383</v>
      </c>
      <c r="R33" s="144">
        <v>423598</v>
      </c>
      <c r="S33" s="35">
        <f t="shared" si="7"/>
        <v>162.9223076923077</v>
      </c>
      <c r="T33" s="165">
        <v>5926478</v>
      </c>
      <c r="U33" s="35">
        <f t="shared" si="8"/>
        <v>2279.4146153846154</v>
      </c>
      <c r="V33" s="36">
        <f t="shared" si="9"/>
        <v>39121274</v>
      </c>
      <c r="W33" s="35">
        <f t="shared" si="10"/>
        <v>15046.643846153846</v>
      </c>
    </row>
    <row r="34" spans="1:23">
      <c r="A34" s="52">
        <v>31</v>
      </c>
      <c r="B34" s="173" t="s">
        <v>146</v>
      </c>
      <c r="C34" s="68">
        <v>6584</v>
      </c>
      <c r="D34" s="92">
        <v>40729147</v>
      </c>
      <c r="E34" s="53">
        <f t="shared" si="0"/>
        <v>6186.0794349939242</v>
      </c>
      <c r="F34" s="95">
        <v>14646966</v>
      </c>
      <c r="G34" s="53">
        <f t="shared" si="1"/>
        <v>2224.6303159173754</v>
      </c>
      <c r="H34" s="107">
        <v>2234899</v>
      </c>
      <c r="I34" s="53">
        <f t="shared" si="2"/>
        <v>339.44395504252736</v>
      </c>
      <c r="J34" s="119">
        <v>5942474</v>
      </c>
      <c r="K34" s="53">
        <f t="shared" si="3"/>
        <v>902.562879708384</v>
      </c>
      <c r="L34" s="95">
        <v>917000</v>
      </c>
      <c r="M34" s="53">
        <f t="shared" si="4"/>
        <v>139.27703523693802</v>
      </c>
      <c r="N34" s="122">
        <v>5448518</v>
      </c>
      <c r="O34" s="53">
        <f t="shared" si="5"/>
        <v>827.53918590522483</v>
      </c>
      <c r="P34" s="134">
        <v>1122681</v>
      </c>
      <c r="Q34" s="53">
        <f t="shared" si="6"/>
        <v>170.5165552855407</v>
      </c>
      <c r="R34" s="146">
        <v>2068159</v>
      </c>
      <c r="S34" s="53">
        <f t="shared" si="7"/>
        <v>314.11892466585664</v>
      </c>
      <c r="T34" s="167">
        <v>6553849</v>
      </c>
      <c r="U34" s="53">
        <f t="shared" si="8"/>
        <v>995.42056500607532</v>
      </c>
      <c r="V34" s="54">
        <f t="shared" si="9"/>
        <v>79663693</v>
      </c>
      <c r="W34" s="53">
        <f t="shared" si="10"/>
        <v>12099.588851761848</v>
      </c>
    </row>
    <row r="35" spans="1:23" s="34" customFormat="1">
      <c r="A35" s="41">
        <v>32</v>
      </c>
      <c r="B35" s="171" t="s">
        <v>45</v>
      </c>
      <c r="C35" s="68">
        <v>24301</v>
      </c>
      <c r="D35" s="91">
        <v>131345870</v>
      </c>
      <c r="E35" s="38">
        <f t="shared" si="0"/>
        <v>5404.9574091601171</v>
      </c>
      <c r="F35" s="48">
        <v>43352173</v>
      </c>
      <c r="G35" s="38">
        <f t="shared" si="1"/>
        <v>1783.9666268877825</v>
      </c>
      <c r="H35" s="106">
        <v>3893819</v>
      </c>
      <c r="I35" s="38">
        <f t="shared" si="2"/>
        <v>160.2328710752644</v>
      </c>
      <c r="J35" s="118">
        <v>9944603</v>
      </c>
      <c r="K35" s="38">
        <f t="shared" si="3"/>
        <v>409.22608123122507</v>
      </c>
      <c r="L35" s="48">
        <v>2433906</v>
      </c>
      <c r="M35" s="38">
        <f t="shared" si="4"/>
        <v>100.15661906917411</v>
      </c>
      <c r="N35" s="121">
        <v>20006919</v>
      </c>
      <c r="O35" s="38">
        <f t="shared" si="5"/>
        <v>823.29611950125513</v>
      </c>
      <c r="P35" s="133">
        <v>23526593</v>
      </c>
      <c r="Q35" s="38">
        <f t="shared" si="6"/>
        <v>968.13271058804162</v>
      </c>
      <c r="R35" s="145">
        <v>4150393</v>
      </c>
      <c r="S35" s="38">
        <f t="shared" si="7"/>
        <v>170.79103740586808</v>
      </c>
      <c r="T35" s="166">
        <v>14330461</v>
      </c>
      <c r="U35" s="38">
        <f t="shared" si="8"/>
        <v>589.70663758693058</v>
      </c>
      <c r="V35" s="39">
        <f t="shared" si="9"/>
        <v>252984737</v>
      </c>
      <c r="W35" s="38">
        <f t="shared" si="10"/>
        <v>10410.466112505659</v>
      </c>
    </row>
    <row r="36" spans="1:23" s="34" customFormat="1">
      <c r="A36" s="41">
        <v>33</v>
      </c>
      <c r="B36" s="171" t="s">
        <v>46</v>
      </c>
      <c r="C36" s="68">
        <v>1951</v>
      </c>
      <c r="D36" s="91">
        <v>12095895</v>
      </c>
      <c r="E36" s="38">
        <f t="shared" si="0"/>
        <v>6199.8436699128652</v>
      </c>
      <c r="F36" s="48">
        <v>4178562</v>
      </c>
      <c r="G36" s="38">
        <f t="shared" si="1"/>
        <v>2141.7539723218861</v>
      </c>
      <c r="H36" s="106">
        <v>2239649</v>
      </c>
      <c r="I36" s="38">
        <f t="shared" si="2"/>
        <v>1147.949256791389</v>
      </c>
      <c r="J36" s="118">
        <v>4894834</v>
      </c>
      <c r="K36" s="38">
        <f t="shared" si="3"/>
        <v>2508.8846745258843</v>
      </c>
      <c r="L36" s="48">
        <v>545009</v>
      </c>
      <c r="M36" s="38">
        <f t="shared" si="4"/>
        <v>279.34853921066122</v>
      </c>
      <c r="N36" s="121">
        <v>4578985</v>
      </c>
      <c r="O36" s="38">
        <f t="shared" si="5"/>
        <v>2346.9938493080472</v>
      </c>
      <c r="P36" s="133">
        <v>844947</v>
      </c>
      <c r="Q36" s="38">
        <f t="shared" si="6"/>
        <v>433.08405945668886</v>
      </c>
      <c r="R36" s="145">
        <v>2029644</v>
      </c>
      <c r="S36" s="38">
        <f t="shared" si="7"/>
        <v>1040.3095848282933</v>
      </c>
      <c r="T36" s="166">
        <v>1271979</v>
      </c>
      <c r="U36" s="38">
        <f t="shared" si="8"/>
        <v>651.96258329062016</v>
      </c>
      <c r="V36" s="39">
        <f t="shared" si="9"/>
        <v>32679504</v>
      </c>
      <c r="W36" s="38">
        <f t="shared" si="10"/>
        <v>16750.130189646334</v>
      </c>
    </row>
    <row r="37" spans="1:23" s="34" customFormat="1">
      <c r="A37" s="41">
        <v>34</v>
      </c>
      <c r="B37" s="171" t="s">
        <v>47</v>
      </c>
      <c r="C37" s="68">
        <v>4692</v>
      </c>
      <c r="D37" s="91">
        <v>27442886</v>
      </c>
      <c r="E37" s="38">
        <f t="shared" si="0"/>
        <v>5848.8674339300942</v>
      </c>
      <c r="F37" s="48">
        <v>11584089</v>
      </c>
      <c r="G37" s="38">
        <f t="shared" si="1"/>
        <v>2468.9021739130435</v>
      </c>
      <c r="H37" s="106">
        <v>1323119</v>
      </c>
      <c r="I37" s="38">
        <f t="shared" si="2"/>
        <v>281.99467178175615</v>
      </c>
      <c r="J37" s="118">
        <v>1987629</v>
      </c>
      <c r="K37" s="38">
        <f t="shared" si="3"/>
        <v>423.62084398976981</v>
      </c>
      <c r="L37" s="48">
        <v>1154782</v>
      </c>
      <c r="M37" s="38">
        <f t="shared" si="4"/>
        <v>246.11722080136403</v>
      </c>
      <c r="N37" s="121">
        <v>6303164</v>
      </c>
      <c r="O37" s="38">
        <f t="shared" si="5"/>
        <v>1343.3853367433931</v>
      </c>
      <c r="P37" s="133">
        <v>1449585</v>
      </c>
      <c r="Q37" s="38">
        <f t="shared" si="6"/>
        <v>308.94820971867006</v>
      </c>
      <c r="R37" s="145">
        <v>1213156</v>
      </c>
      <c r="S37" s="38">
        <f t="shared" si="7"/>
        <v>258.55839727195223</v>
      </c>
      <c r="T37" s="166">
        <v>2319590</v>
      </c>
      <c r="U37" s="38">
        <f t="shared" si="8"/>
        <v>494.37127024722935</v>
      </c>
      <c r="V37" s="39">
        <f t="shared" si="9"/>
        <v>54778000</v>
      </c>
      <c r="W37" s="38">
        <f t="shared" si="10"/>
        <v>11674.765558397272</v>
      </c>
    </row>
    <row r="38" spans="1:23">
      <c r="A38" s="17">
        <v>35</v>
      </c>
      <c r="B38" s="174" t="s">
        <v>48</v>
      </c>
      <c r="C38" s="67">
        <v>6792</v>
      </c>
      <c r="D38" s="90">
        <v>36809911</v>
      </c>
      <c r="E38" s="35">
        <f t="shared" si="0"/>
        <v>5419.5982037691401</v>
      </c>
      <c r="F38" s="49">
        <v>13050339</v>
      </c>
      <c r="G38" s="35">
        <f t="shared" si="1"/>
        <v>1921.4280035335689</v>
      </c>
      <c r="H38" s="105">
        <v>2999588</v>
      </c>
      <c r="I38" s="35">
        <f t="shared" si="2"/>
        <v>441.63545347467607</v>
      </c>
      <c r="J38" s="117">
        <v>3368285</v>
      </c>
      <c r="K38" s="35">
        <f t="shared" si="3"/>
        <v>495.91946407538279</v>
      </c>
      <c r="L38" s="49">
        <v>1514442</v>
      </c>
      <c r="M38" s="35">
        <f t="shared" si="4"/>
        <v>222.97438162544171</v>
      </c>
      <c r="N38" s="120">
        <v>6955340</v>
      </c>
      <c r="O38" s="35">
        <f t="shared" si="5"/>
        <v>1024.0488810365136</v>
      </c>
      <c r="P38" s="132">
        <v>166570</v>
      </c>
      <c r="Q38" s="35">
        <f t="shared" si="6"/>
        <v>24.524440518256771</v>
      </c>
      <c r="R38" s="144">
        <v>1158673</v>
      </c>
      <c r="S38" s="35">
        <f t="shared" si="7"/>
        <v>170.59378680800941</v>
      </c>
      <c r="T38" s="165">
        <v>5401538</v>
      </c>
      <c r="U38" s="35">
        <f t="shared" si="8"/>
        <v>795.27944640753833</v>
      </c>
      <c r="V38" s="36">
        <f t="shared" si="9"/>
        <v>71424686</v>
      </c>
      <c r="W38" s="35">
        <f t="shared" si="10"/>
        <v>10516.002061248528</v>
      </c>
    </row>
    <row r="39" spans="1:23">
      <c r="A39" s="52">
        <v>36</v>
      </c>
      <c r="B39" s="173" t="s">
        <v>147</v>
      </c>
      <c r="C39" s="68">
        <v>10287</v>
      </c>
      <c r="D39" s="92">
        <v>69275278</v>
      </c>
      <c r="E39" s="53">
        <f t="shared" si="0"/>
        <v>6734.2546903859238</v>
      </c>
      <c r="F39" s="95">
        <v>21240390</v>
      </c>
      <c r="G39" s="53">
        <f t="shared" si="1"/>
        <v>2064.779819189268</v>
      </c>
      <c r="H39" s="107">
        <v>30542975</v>
      </c>
      <c r="I39" s="53">
        <f t="shared" si="2"/>
        <v>2969.0847671818801</v>
      </c>
      <c r="J39" s="119">
        <v>22003356</v>
      </c>
      <c r="K39" s="53">
        <f t="shared" si="3"/>
        <v>2138.9477981918926</v>
      </c>
      <c r="L39" s="95">
        <v>10680310</v>
      </c>
      <c r="M39" s="53">
        <f t="shared" si="4"/>
        <v>1038.233693010596</v>
      </c>
      <c r="N39" s="122">
        <v>11656279</v>
      </c>
      <c r="O39" s="53">
        <f t="shared" si="5"/>
        <v>1133.1077087586275</v>
      </c>
      <c r="P39" s="134">
        <v>675091</v>
      </c>
      <c r="Q39" s="53">
        <f t="shared" si="6"/>
        <v>65.62564401672013</v>
      </c>
      <c r="R39" s="146">
        <v>18984974</v>
      </c>
      <c r="S39" s="53">
        <f t="shared" si="7"/>
        <v>1845.530669777389</v>
      </c>
      <c r="T39" s="167">
        <v>65408512</v>
      </c>
      <c r="U39" s="53">
        <f t="shared" si="8"/>
        <v>6358.366093127248</v>
      </c>
      <c r="V39" s="54">
        <f t="shared" si="9"/>
        <v>250467165</v>
      </c>
      <c r="W39" s="53">
        <f t="shared" si="10"/>
        <v>24347.930883639547</v>
      </c>
    </row>
    <row r="40" spans="1:23" s="34" customFormat="1">
      <c r="A40" s="41">
        <v>37</v>
      </c>
      <c r="B40" s="171" t="s">
        <v>148</v>
      </c>
      <c r="C40" s="68">
        <v>19359</v>
      </c>
      <c r="D40" s="91">
        <v>118425558</v>
      </c>
      <c r="E40" s="38">
        <f t="shared" si="0"/>
        <v>6117.338602200527</v>
      </c>
      <c r="F40" s="48">
        <v>37672936</v>
      </c>
      <c r="G40" s="38">
        <f t="shared" si="1"/>
        <v>1946.0166330905522</v>
      </c>
      <c r="H40" s="106">
        <v>4187983</v>
      </c>
      <c r="I40" s="38">
        <f t="shared" si="2"/>
        <v>216.33261015548325</v>
      </c>
      <c r="J40" s="118">
        <v>27997382</v>
      </c>
      <c r="K40" s="38">
        <f t="shared" si="3"/>
        <v>1446.2204659331578</v>
      </c>
      <c r="L40" s="48">
        <v>2420695</v>
      </c>
      <c r="M40" s="38">
        <f t="shared" si="4"/>
        <v>125.04235755979131</v>
      </c>
      <c r="N40" s="121">
        <v>19059737</v>
      </c>
      <c r="O40" s="38">
        <f t="shared" si="5"/>
        <v>984.54140193191802</v>
      </c>
      <c r="P40" s="133">
        <v>1461363</v>
      </c>
      <c r="Q40" s="38">
        <f t="shared" si="6"/>
        <v>75.487525182085847</v>
      </c>
      <c r="R40" s="145">
        <v>6681730</v>
      </c>
      <c r="S40" s="38">
        <f t="shared" si="7"/>
        <v>345.1485097370732</v>
      </c>
      <c r="T40" s="166">
        <v>19705553</v>
      </c>
      <c r="U40" s="38">
        <f t="shared" si="8"/>
        <v>1017.9013895345834</v>
      </c>
      <c r="V40" s="39">
        <f t="shared" si="9"/>
        <v>237612937</v>
      </c>
      <c r="W40" s="38">
        <f t="shared" si="10"/>
        <v>12274.029495325172</v>
      </c>
    </row>
    <row r="41" spans="1:23" s="34" customFormat="1">
      <c r="A41" s="41">
        <v>38</v>
      </c>
      <c r="B41" s="171" t="s">
        <v>149</v>
      </c>
      <c r="C41" s="68">
        <v>3831</v>
      </c>
      <c r="D41" s="91">
        <v>31890421</v>
      </c>
      <c r="E41" s="38">
        <f t="shared" si="0"/>
        <v>8324.3072304881225</v>
      </c>
      <c r="F41" s="48">
        <v>10997320</v>
      </c>
      <c r="G41" s="38">
        <f t="shared" si="1"/>
        <v>2870.613416862438</v>
      </c>
      <c r="H41" s="106">
        <v>3172986</v>
      </c>
      <c r="I41" s="38">
        <f t="shared" si="2"/>
        <v>828.23962411902892</v>
      </c>
      <c r="J41" s="118">
        <v>2468434</v>
      </c>
      <c r="K41" s="38">
        <f t="shared" si="3"/>
        <v>644.33150613416865</v>
      </c>
      <c r="L41" s="48">
        <v>3092593</v>
      </c>
      <c r="M41" s="38">
        <f t="shared" si="4"/>
        <v>807.25476376925087</v>
      </c>
      <c r="N41" s="121">
        <v>5226438</v>
      </c>
      <c r="O41" s="38">
        <f t="shared" si="5"/>
        <v>1364.2490211433046</v>
      </c>
      <c r="P41" s="133">
        <v>15985635</v>
      </c>
      <c r="Q41" s="38">
        <f t="shared" si="6"/>
        <v>4172.7055599060295</v>
      </c>
      <c r="R41" s="145">
        <v>475105</v>
      </c>
      <c r="S41" s="38">
        <f t="shared" si="7"/>
        <v>124.01592273557817</v>
      </c>
      <c r="T41" s="166">
        <v>5724222</v>
      </c>
      <c r="U41" s="38">
        <f t="shared" si="8"/>
        <v>1494.1848081440878</v>
      </c>
      <c r="V41" s="39">
        <f t="shared" si="9"/>
        <v>79033154</v>
      </c>
      <c r="W41" s="38">
        <f t="shared" si="10"/>
        <v>20629.90185330201</v>
      </c>
    </row>
    <row r="42" spans="1:23" s="34" customFormat="1">
      <c r="A42" s="41">
        <v>39</v>
      </c>
      <c r="B42" s="171" t="s">
        <v>150</v>
      </c>
      <c r="C42" s="68">
        <v>2675</v>
      </c>
      <c r="D42" s="91">
        <v>16242083</v>
      </c>
      <c r="E42" s="38">
        <f t="shared" si="0"/>
        <v>6071.8067289719629</v>
      </c>
      <c r="F42" s="48">
        <v>6541837</v>
      </c>
      <c r="G42" s="38">
        <f t="shared" si="1"/>
        <v>2445.5465420560749</v>
      </c>
      <c r="H42" s="106">
        <v>1682667</v>
      </c>
      <c r="I42" s="38">
        <f t="shared" si="2"/>
        <v>629.03439252336443</v>
      </c>
      <c r="J42" s="118">
        <v>1088694</v>
      </c>
      <c r="K42" s="38">
        <f t="shared" si="3"/>
        <v>406.98841121495326</v>
      </c>
      <c r="L42" s="48">
        <v>2692530</v>
      </c>
      <c r="M42" s="38">
        <f t="shared" si="4"/>
        <v>1006.5532710280373</v>
      </c>
      <c r="N42" s="121">
        <v>3604177</v>
      </c>
      <c r="O42" s="38">
        <f t="shared" si="5"/>
        <v>1347.3558878504673</v>
      </c>
      <c r="P42" s="133">
        <v>1792451</v>
      </c>
      <c r="Q42" s="38">
        <f t="shared" si="6"/>
        <v>670.07514018691586</v>
      </c>
      <c r="R42" s="145">
        <v>189196</v>
      </c>
      <c r="S42" s="38">
        <f t="shared" si="7"/>
        <v>70.727476635514023</v>
      </c>
      <c r="T42" s="166">
        <v>641407</v>
      </c>
      <c r="U42" s="38">
        <f t="shared" si="8"/>
        <v>239.77831775700935</v>
      </c>
      <c r="V42" s="39">
        <f t="shared" si="9"/>
        <v>34475042</v>
      </c>
      <c r="W42" s="38">
        <f t="shared" si="10"/>
        <v>12887.866168224298</v>
      </c>
    </row>
    <row r="43" spans="1:23">
      <c r="A43" s="17">
        <v>40</v>
      </c>
      <c r="B43" s="174" t="s">
        <v>49</v>
      </c>
      <c r="C43" s="67">
        <v>23831</v>
      </c>
      <c r="D43" s="90">
        <v>127964552</v>
      </c>
      <c r="E43" s="35">
        <f t="shared" si="0"/>
        <v>5369.6677436951868</v>
      </c>
      <c r="F43" s="49">
        <v>49713303</v>
      </c>
      <c r="G43" s="35">
        <f t="shared" si="1"/>
        <v>2086.0770844698081</v>
      </c>
      <c r="H43" s="105">
        <v>2434644</v>
      </c>
      <c r="I43" s="35">
        <f t="shared" si="2"/>
        <v>102.1628970668457</v>
      </c>
      <c r="J43" s="117">
        <v>5394227</v>
      </c>
      <c r="K43" s="35">
        <f t="shared" si="3"/>
        <v>226.35336326633376</v>
      </c>
      <c r="L43" s="49">
        <v>4863752</v>
      </c>
      <c r="M43" s="35">
        <f t="shared" si="4"/>
        <v>204.0934916705132</v>
      </c>
      <c r="N43" s="120">
        <v>24386004</v>
      </c>
      <c r="O43" s="35">
        <f t="shared" si="5"/>
        <v>1023.2891611766187</v>
      </c>
      <c r="P43" s="132">
        <v>1080682</v>
      </c>
      <c r="Q43" s="35">
        <f t="shared" si="6"/>
        <v>45.347740338214933</v>
      </c>
      <c r="R43" s="144">
        <v>5081156</v>
      </c>
      <c r="S43" s="35">
        <f t="shared" si="7"/>
        <v>213.21623095967436</v>
      </c>
      <c r="T43" s="165">
        <v>46198288</v>
      </c>
      <c r="U43" s="35">
        <f t="shared" si="8"/>
        <v>1938.5794972934414</v>
      </c>
      <c r="V43" s="36">
        <f t="shared" si="9"/>
        <v>267116608</v>
      </c>
      <c r="W43" s="35">
        <f t="shared" si="10"/>
        <v>11208.787209936638</v>
      </c>
    </row>
    <row r="44" spans="1:23">
      <c r="A44" s="52">
        <v>41</v>
      </c>
      <c r="B44" s="173" t="s">
        <v>50</v>
      </c>
      <c r="C44" s="68">
        <v>1520</v>
      </c>
      <c r="D44" s="92">
        <v>16999169</v>
      </c>
      <c r="E44" s="53">
        <f t="shared" si="0"/>
        <v>11183.663815789474</v>
      </c>
      <c r="F44" s="95">
        <v>4674346</v>
      </c>
      <c r="G44" s="53">
        <f t="shared" si="1"/>
        <v>3075.2276315789472</v>
      </c>
      <c r="H44" s="107">
        <v>1213487</v>
      </c>
      <c r="I44" s="53">
        <f t="shared" si="2"/>
        <v>798.34671052631575</v>
      </c>
      <c r="J44" s="119">
        <v>311714</v>
      </c>
      <c r="K44" s="53">
        <f t="shared" si="3"/>
        <v>205.07499999999999</v>
      </c>
      <c r="L44" s="95">
        <v>412873</v>
      </c>
      <c r="M44" s="53">
        <f t="shared" si="4"/>
        <v>271.62697368421055</v>
      </c>
      <c r="N44" s="122">
        <v>2237056</v>
      </c>
      <c r="O44" s="53">
        <f t="shared" si="5"/>
        <v>1471.7473684210527</v>
      </c>
      <c r="P44" s="134">
        <v>132542</v>
      </c>
      <c r="Q44" s="53">
        <f t="shared" si="6"/>
        <v>87.198684210526309</v>
      </c>
      <c r="R44" s="146">
        <v>311023</v>
      </c>
      <c r="S44" s="53">
        <f t="shared" si="7"/>
        <v>204.62039473684212</v>
      </c>
      <c r="T44" s="167">
        <v>769574</v>
      </c>
      <c r="U44" s="53">
        <f t="shared" si="8"/>
        <v>506.29868421052629</v>
      </c>
      <c r="V44" s="54">
        <f t="shared" si="9"/>
        <v>27061784</v>
      </c>
      <c r="W44" s="53">
        <f t="shared" si="10"/>
        <v>17803.805263157894</v>
      </c>
    </row>
    <row r="45" spans="1:23" s="34" customFormat="1">
      <c r="A45" s="41">
        <v>42</v>
      </c>
      <c r="B45" s="171" t="s">
        <v>51</v>
      </c>
      <c r="C45" s="68">
        <v>3387</v>
      </c>
      <c r="D45" s="91">
        <v>21978931</v>
      </c>
      <c r="E45" s="38">
        <f t="shared" si="0"/>
        <v>6489.2031296132272</v>
      </c>
      <c r="F45" s="48">
        <v>7985448</v>
      </c>
      <c r="G45" s="38">
        <f t="shared" si="1"/>
        <v>2357.6758193091232</v>
      </c>
      <c r="H45" s="106">
        <v>1126885</v>
      </c>
      <c r="I45" s="38">
        <f t="shared" si="2"/>
        <v>332.70888692057866</v>
      </c>
      <c r="J45" s="118">
        <v>404043</v>
      </c>
      <c r="K45" s="38">
        <f t="shared" si="3"/>
        <v>119.29229406554472</v>
      </c>
      <c r="L45" s="48">
        <v>694789</v>
      </c>
      <c r="M45" s="38">
        <f t="shared" si="4"/>
        <v>205.13404192500738</v>
      </c>
      <c r="N45" s="121">
        <v>3785250</v>
      </c>
      <c r="O45" s="38">
        <f t="shared" si="5"/>
        <v>1117.5819309123117</v>
      </c>
      <c r="P45" s="133">
        <v>354411</v>
      </c>
      <c r="Q45" s="38">
        <f t="shared" si="6"/>
        <v>104.63861824623561</v>
      </c>
      <c r="R45" s="145">
        <v>819578</v>
      </c>
      <c r="S45" s="38">
        <f t="shared" si="7"/>
        <v>241.97756126365516</v>
      </c>
      <c r="T45" s="166">
        <v>7426480</v>
      </c>
      <c r="U45" s="38">
        <f t="shared" si="8"/>
        <v>2192.6424564511367</v>
      </c>
      <c r="V45" s="39">
        <f t="shared" si="9"/>
        <v>44575815</v>
      </c>
      <c r="W45" s="38">
        <f t="shared" si="10"/>
        <v>13160.854738706821</v>
      </c>
    </row>
    <row r="46" spans="1:23" s="34" customFormat="1">
      <c r="A46" s="41">
        <v>43</v>
      </c>
      <c r="B46" s="171" t="s">
        <v>52</v>
      </c>
      <c r="C46" s="68">
        <v>4308</v>
      </c>
      <c r="D46" s="91">
        <v>26452603</v>
      </c>
      <c r="E46" s="38">
        <f t="shared" si="0"/>
        <v>6140.3442432683378</v>
      </c>
      <c r="F46" s="48">
        <v>9439282</v>
      </c>
      <c r="G46" s="38">
        <f t="shared" si="1"/>
        <v>2191.1053853296194</v>
      </c>
      <c r="H46" s="106">
        <v>1002696</v>
      </c>
      <c r="I46" s="38">
        <f t="shared" si="2"/>
        <v>232.75208913649024</v>
      </c>
      <c r="J46" s="118">
        <v>1460558</v>
      </c>
      <c r="K46" s="38">
        <f t="shared" si="3"/>
        <v>339.03389043639743</v>
      </c>
      <c r="L46" s="48">
        <v>1376613</v>
      </c>
      <c r="M46" s="38">
        <f t="shared" si="4"/>
        <v>319.54805013927574</v>
      </c>
      <c r="N46" s="121">
        <v>4505162</v>
      </c>
      <c r="O46" s="38">
        <f t="shared" si="5"/>
        <v>1045.7664809656453</v>
      </c>
      <c r="P46" s="133">
        <v>108439</v>
      </c>
      <c r="Q46" s="38">
        <f t="shared" si="6"/>
        <v>25.171541318477253</v>
      </c>
      <c r="R46" s="145">
        <v>862719</v>
      </c>
      <c r="S46" s="38">
        <f t="shared" si="7"/>
        <v>200.25974930362116</v>
      </c>
      <c r="T46" s="166">
        <v>9003723</v>
      </c>
      <c r="U46" s="38">
        <f t="shared" si="8"/>
        <v>2090.0006963788301</v>
      </c>
      <c r="V46" s="39">
        <f t="shared" si="9"/>
        <v>54211795</v>
      </c>
      <c r="W46" s="38">
        <f t="shared" si="10"/>
        <v>12583.982126276695</v>
      </c>
    </row>
    <row r="47" spans="1:23" s="34" customFormat="1">
      <c r="A47" s="41">
        <v>44</v>
      </c>
      <c r="B47" s="171" t="s">
        <v>151</v>
      </c>
      <c r="C47" s="68">
        <v>5265</v>
      </c>
      <c r="D47" s="91">
        <v>33148169</v>
      </c>
      <c r="E47" s="38">
        <f t="shared" si="0"/>
        <v>6295.9485280151948</v>
      </c>
      <c r="F47" s="48">
        <v>16592111</v>
      </c>
      <c r="G47" s="38">
        <f t="shared" si="1"/>
        <v>3151.3981006647673</v>
      </c>
      <c r="H47" s="106">
        <v>6076750</v>
      </c>
      <c r="I47" s="38">
        <f t="shared" si="2"/>
        <v>1154.1785375118709</v>
      </c>
      <c r="J47" s="118">
        <v>70225553</v>
      </c>
      <c r="K47" s="38">
        <f t="shared" si="3"/>
        <v>13338.186704653372</v>
      </c>
      <c r="L47" s="48">
        <v>2360723</v>
      </c>
      <c r="M47" s="38">
        <f t="shared" si="4"/>
        <v>448.38043684710351</v>
      </c>
      <c r="N47" s="121">
        <v>8779326</v>
      </c>
      <c r="O47" s="38">
        <f t="shared" si="5"/>
        <v>1667.488319088319</v>
      </c>
      <c r="P47" s="133">
        <v>1634811</v>
      </c>
      <c r="Q47" s="38">
        <f t="shared" si="6"/>
        <v>310.50541310541308</v>
      </c>
      <c r="R47" s="145">
        <v>821123</v>
      </c>
      <c r="S47" s="38">
        <f t="shared" si="7"/>
        <v>155.95878442545109</v>
      </c>
      <c r="T47" s="166">
        <v>11361104</v>
      </c>
      <c r="U47" s="38">
        <f t="shared" si="8"/>
        <v>2157.8545109211777</v>
      </c>
      <c r="V47" s="39">
        <f t="shared" si="9"/>
        <v>150999670</v>
      </c>
      <c r="W47" s="38">
        <f t="shared" si="10"/>
        <v>28679.899335232669</v>
      </c>
    </row>
    <row r="48" spans="1:23">
      <c r="A48" s="17">
        <v>45</v>
      </c>
      <c r="B48" s="174" t="s">
        <v>152</v>
      </c>
      <c r="C48" s="67">
        <v>9643</v>
      </c>
      <c r="D48" s="90">
        <v>78633591</v>
      </c>
      <c r="E48" s="35">
        <f t="shared" si="0"/>
        <v>8154.4738152027376</v>
      </c>
      <c r="F48" s="49">
        <v>27570022</v>
      </c>
      <c r="G48" s="35">
        <f t="shared" si="1"/>
        <v>2859.0710359846521</v>
      </c>
      <c r="H48" s="105">
        <v>6095765</v>
      </c>
      <c r="I48" s="35">
        <f t="shared" si="2"/>
        <v>632.14404231048434</v>
      </c>
      <c r="J48" s="117">
        <v>5916005</v>
      </c>
      <c r="K48" s="35">
        <f t="shared" si="3"/>
        <v>613.50254070310075</v>
      </c>
      <c r="L48" s="49">
        <v>4146638</v>
      </c>
      <c r="M48" s="35">
        <f t="shared" si="4"/>
        <v>430.01534792077155</v>
      </c>
      <c r="N48" s="120">
        <v>9794699</v>
      </c>
      <c r="O48" s="35">
        <f t="shared" si="5"/>
        <v>1015.7315150886653</v>
      </c>
      <c r="P48" s="132">
        <v>7621084</v>
      </c>
      <c r="Q48" s="35">
        <f t="shared" si="6"/>
        <v>790.32292854920672</v>
      </c>
      <c r="R48" s="144">
        <v>6611143</v>
      </c>
      <c r="S48" s="35">
        <f t="shared" si="7"/>
        <v>685.58985792803071</v>
      </c>
      <c r="T48" s="165">
        <v>16297905</v>
      </c>
      <c r="U48" s="35">
        <f t="shared" si="8"/>
        <v>1690.1280721767084</v>
      </c>
      <c r="V48" s="36">
        <f t="shared" si="9"/>
        <v>162686852</v>
      </c>
      <c r="W48" s="35">
        <f t="shared" si="10"/>
        <v>16870.979155864359</v>
      </c>
    </row>
    <row r="49" spans="1:23">
      <c r="A49" s="52">
        <v>46</v>
      </c>
      <c r="B49" s="173" t="s">
        <v>53</v>
      </c>
      <c r="C49" s="68">
        <v>1234</v>
      </c>
      <c r="D49" s="92">
        <v>7095419</v>
      </c>
      <c r="E49" s="53">
        <f t="shared" si="0"/>
        <v>5749.9343598055102</v>
      </c>
      <c r="F49" s="95">
        <v>2616012</v>
      </c>
      <c r="G49" s="53">
        <f t="shared" si="1"/>
        <v>2119.9448946515399</v>
      </c>
      <c r="H49" s="107">
        <v>716011</v>
      </c>
      <c r="I49" s="53">
        <f t="shared" si="2"/>
        <v>580.23581847649916</v>
      </c>
      <c r="J49" s="119">
        <v>683001</v>
      </c>
      <c r="K49" s="53">
        <f t="shared" si="3"/>
        <v>553.48541329011346</v>
      </c>
      <c r="L49" s="95">
        <v>623592</v>
      </c>
      <c r="M49" s="53">
        <f t="shared" si="4"/>
        <v>505.34197730956242</v>
      </c>
      <c r="N49" s="122">
        <v>1543472</v>
      </c>
      <c r="O49" s="53">
        <f t="shared" si="5"/>
        <v>1250.7876823338736</v>
      </c>
      <c r="P49" s="134">
        <v>106240</v>
      </c>
      <c r="Q49" s="53">
        <f t="shared" si="6"/>
        <v>86.09400324149108</v>
      </c>
      <c r="R49" s="146">
        <v>159331</v>
      </c>
      <c r="S49" s="53">
        <f t="shared" si="7"/>
        <v>129.11750405186385</v>
      </c>
      <c r="T49" s="167">
        <v>517166</v>
      </c>
      <c r="U49" s="53">
        <f t="shared" si="8"/>
        <v>419.097244732577</v>
      </c>
      <c r="V49" s="54">
        <f t="shared" si="9"/>
        <v>14060244</v>
      </c>
      <c r="W49" s="53">
        <f t="shared" si="10"/>
        <v>11394.038897893031</v>
      </c>
    </row>
    <row r="50" spans="1:23" s="34" customFormat="1">
      <c r="A50" s="41">
        <v>47</v>
      </c>
      <c r="B50" s="171" t="s">
        <v>54</v>
      </c>
      <c r="C50" s="68">
        <v>3920</v>
      </c>
      <c r="D50" s="91">
        <v>30015915</v>
      </c>
      <c r="E50" s="38">
        <f t="shared" si="0"/>
        <v>7657.1211734693879</v>
      </c>
      <c r="F50" s="48">
        <v>9662375</v>
      </c>
      <c r="G50" s="38">
        <f t="shared" si="1"/>
        <v>2464.891581632653</v>
      </c>
      <c r="H50" s="106">
        <v>2778377</v>
      </c>
      <c r="I50" s="38">
        <f t="shared" si="2"/>
        <v>708.76964285714291</v>
      </c>
      <c r="J50" s="118">
        <v>4414471</v>
      </c>
      <c r="K50" s="38">
        <f t="shared" si="3"/>
        <v>1126.1405612244898</v>
      </c>
      <c r="L50" s="48">
        <v>869684</v>
      </c>
      <c r="M50" s="38">
        <f t="shared" si="4"/>
        <v>221.85816326530613</v>
      </c>
      <c r="N50" s="121">
        <v>4328260</v>
      </c>
      <c r="O50" s="38">
        <f t="shared" si="5"/>
        <v>1104.1479591836735</v>
      </c>
      <c r="P50" s="133">
        <v>2686623</v>
      </c>
      <c r="Q50" s="38">
        <f t="shared" si="6"/>
        <v>685.36301020408166</v>
      </c>
      <c r="R50" s="145">
        <v>1348823</v>
      </c>
      <c r="S50" s="38">
        <f t="shared" si="7"/>
        <v>344.08749999999998</v>
      </c>
      <c r="T50" s="166">
        <v>3601460</v>
      </c>
      <c r="U50" s="38">
        <f t="shared" si="8"/>
        <v>918.73979591836735</v>
      </c>
      <c r="V50" s="39">
        <f t="shared" si="9"/>
        <v>59705988</v>
      </c>
      <c r="W50" s="38">
        <f t="shared" si="10"/>
        <v>15231.119387755101</v>
      </c>
    </row>
    <row r="51" spans="1:23" s="34" customFormat="1">
      <c r="A51" s="41">
        <v>48</v>
      </c>
      <c r="B51" s="171" t="s">
        <v>55</v>
      </c>
      <c r="C51" s="68">
        <v>6253</v>
      </c>
      <c r="D51" s="91">
        <v>49717518</v>
      </c>
      <c r="E51" s="38">
        <f t="shared" si="0"/>
        <v>7950.9864065248685</v>
      </c>
      <c r="F51" s="48">
        <v>17489175</v>
      </c>
      <c r="G51" s="38">
        <f t="shared" si="1"/>
        <v>2796.9254757716294</v>
      </c>
      <c r="H51" s="106">
        <v>2285486</v>
      </c>
      <c r="I51" s="38">
        <f t="shared" si="2"/>
        <v>365.50231888693429</v>
      </c>
      <c r="J51" s="118">
        <v>12011414</v>
      </c>
      <c r="K51" s="38">
        <f t="shared" si="3"/>
        <v>1920.9042059811291</v>
      </c>
      <c r="L51" s="48">
        <v>2352178</v>
      </c>
      <c r="M51" s="38">
        <f t="shared" si="4"/>
        <v>376.16791939868864</v>
      </c>
      <c r="N51" s="121">
        <v>9741514</v>
      </c>
      <c r="O51" s="38">
        <f t="shared" si="5"/>
        <v>1557.8944506636815</v>
      </c>
      <c r="P51" s="133">
        <v>901143</v>
      </c>
      <c r="Q51" s="38">
        <f t="shared" si="6"/>
        <v>144.11370542139773</v>
      </c>
      <c r="R51" s="145">
        <v>1770637</v>
      </c>
      <c r="S51" s="38">
        <f t="shared" si="7"/>
        <v>283.16600031984649</v>
      </c>
      <c r="T51" s="166">
        <v>7338622</v>
      </c>
      <c r="U51" s="38">
        <f t="shared" si="8"/>
        <v>1173.6161842315689</v>
      </c>
      <c r="V51" s="39">
        <f>D51+F51+H51+J51+L51+N51+P51+R51+T51</f>
        <v>103607687</v>
      </c>
      <c r="W51" s="38">
        <f t="shared" si="10"/>
        <v>16569.276667199745</v>
      </c>
    </row>
    <row r="52" spans="1:23" s="34" customFormat="1">
      <c r="A52" s="41">
        <v>49</v>
      </c>
      <c r="B52" s="171" t="s">
        <v>56</v>
      </c>
      <c r="C52" s="68">
        <v>15135</v>
      </c>
      <c r="D52" s="91">
        <v>87341161</v>
      </c>
      <c r="E52" s="38">
        <f t="shared" si="0"/>
        <v>5770.8068054179057</v>
      </c>
      <c r="F52" s="48">
        <v>35488871</v>
      </c>
      <c r="G52" s="38">
        <f t="shared" si="1"/>
        <v>2344.8213412619757</v>
      </c>
      <c r="H52" s="106">
        <v>1623285</v>
      </c>
      <c r="I52" s="38">
        <f t="shared" si="2"/>
        <v>107.25371655104064</v>
      </c>
      <c r="J52" s="118">
        <v>6273567</v>
      </c>
      <c r="K52" s="38">
        <f t="shared" si="3"/>
        <v>414.50723488602574</v>
      </c>
      <c r="L52" s="48">
        <v>4043660</v>
      </c>
      <c r="M52" s="38">
        <f t="shared" si="4"/>
        <v>267.17277832837794</v>
      </c>
      <c r="N52" s="121">
        <v>12664674</v>
      </c>
      <c r="O52" s="38">
        <f t="shared" si="5"/>
        <v>836.78057482656095</v>
      </c>
      <c r="P52" s="133">
        <v>4990418</v>
      </c>
      <c r="Q52" s="38">
        <f t="shared" si="6"/>
        <v>329.7269904195573</v>
      </c>
      <c r="R52" s="145">
        <v>695509</v>
      </c>
      <c r="S52" s="38">
        <f t="shared" si="7"/>
        <v>45.953683515031386</v>
      </c>
      <c r="T52" s="166">
        <v>12488333</v>
      </c>
      <c r="U52" s="38">
        <f t="shared" si="8"/>
        <v>825.12936901222338</v>
      </c>
      <c r="V52" s="39">
        <f t="shared" si="9"/>
        <v>165609478</v>
      </c>
      <c r="W52" s="38">
        <f t="shared" si="10"/>
        <v>10942.152494218699</v>
      </c>
    </row>
    <row r="53" spans="1:23">
      <c r="A53" s="17">
        <v>50</v>
      </c>
      <c r="B53" s="174" t="s">
        <v>57</v>
      </c>
      <c r="C53" s="67">
        <v>8405</v>
      </c>
      <c r="D53" s="90">
        <v>48413565</v>
      </c>
      <c r="E53" s="35">
        <f t="shared" si="0"/>
        <v>5760.091017251636</v>
      </c>
      <c r="F53" s="49">
        <v>15721014</v>
      </c>
      <c r="G53" s="35">
        <f t="shared" si="1"/>
        <v>1870.4359309934562</v>
      </c>
      <c r="H53" s="105">
        <v>3331480</v>
      </c>
      <c r="I53" s="35">
        <f t="shared" si="2"/>
        <v>396.3688280785247</v>
      </c>
      <c r="J53" s="117">
        <v>3113424</v>
      </c>
      <c r="K53" s="35">
        <f t="shared" si="3"/>
        <v>370.4252230814991</v>
      </c>
      <c r="L53" s="49">
        <v>1840789</v>
      </c>
      <c r="M53" s="35">
        <f t="shared" si="4"/>
        <v>219.01118381915526</v>
      </c>
      <c r="N53" s="120">
        <v>6832232</v>
      </c>
      <c r="O53" s="35">
        <f t="shared" si="5"/>
        <v>812.87709696609159</v>
      </c>
      <c r="P53" s="132">
        <v>1672602</v>
      </c>
      <c r="Q53" s="35">
        <f t="shared" si="6"/>
        <v>199.00083283759668</v>
      </c>
      <c r="R53" s="144">
        <v>1359146</v>
      </c>
      <c r="S53" s="35">
        <f t="shared" si="7"/>
        <v>161.70684116597263</v>
      </c>
      <c r="T53" s="165">
        <v>16003416</v>
      </c>
      <c r="U53" s="35">
        <f t="shared" si="8"/>
        <v>1904.0352171326592</v>
      </c>
      <c r="V53" s="36">
        <f t="shared" si="9"/>
        <v>98287668</v>
      </c>
      <c r="W53" s="35">
        <f t="shared" si="10"/>
        <v>11693.952171326591</v>
      </c>
    </row>
    <row r="54" spans="1:23">
      <c r="A54" s="52">
        <v>51</v>
      </c>
      <c r="B54" s="173" t="s">
        <v>58</v>
      </c>
      <c r="C54" s="68">
        <v>9534</v>
      </c>
      <c r="D54" s="92">
        <v>61433554</v>
      </c>
      <c r="E54" s="53">
        <f t="shared" si="0"/>
        <v>6443.6284875183555</v>
      </c>
      <c r="F54" s="95">
        <v>17242260</v>
      </c>
      <c r="G54" s="53">
        <f t="shared" si="1"/>
        <v>1808.5022026431718</v>
      </c>
      <c r="H54" s="107">
        <v>2582575</v>
      </c>
      <c r="I54" s="53">
        <f t="shared" si="2"/>
        <v>270.88053282987204</v>
      </c>
      <c r="J54" s="119">
        <v>4613418</v>
      </c>
      <c r="K54" s="53">
        <f t="shared" si="3"/>
        <v>483.89112649465073</v>
      </c>
      <c r="L54" s="95">
        <v>3818267</v>
      </c>
      <c r="M54" s="53">
        <f t="shared" si="4"/>
        <v>400.48951122299138</v>
      </c>
      <c r="N54" s="122">
        <v>10529571</v>
      </c>
      <c r="O54" s="53">
        <f t="shared" si="5"/>
        <v>1104.4232221522971</v>
      </c>
      <c r="P54" s="134">
        <v>1610227</v>
      </c>
      <c r="Q54" s="53">
        <f t="shared" si="6"/>
        <v>168.89311936228236</v>
      </c>
      <c r="R54" s="146">
        <v>1453321</v>
      </c>
      <c r="S54" s="53">
        <f t="shared" si="7"/>
        <v>152.4355989091672</v>
      </c>
      <c r="T54" s="167">
        <v>6359172</v>
      </c>
      <c r="U54" s="53">
        <f t="shared" si="8"/>
        <v>666.99937067337953</v>
      </c>
      <c r="V54" s="54">
        <f t="shared" si="9"/>
        <v>109642365</v>
      </c>
      <c r="W54" s="53">
        <f t="shared" si="10"/>
        <v>11500.143171806167</v>
      </c>
    </row>
    <row r="55" spans="1:23" s="34" customFormat="1">
      <c r="A55" s="41">
        <v>52</v>
      </c>
      <c r="B55" s="171" t="s">
        <v>153</v>
      </c>
      <c r="C55" s="68">
        <v>36021</v>
      </c>
      <c r="D55" s="91">
        <v>248466941</v>
      </c>
      <c r="E55" s="38">
        <f t="shared" si="0"/>
        <v>6897.8357347103083</v>
      </c>
      <c r="F55" s="48">
        <v>115653880</v>
      </c>
      <c r="G55" s="38">
        <f t="shared" si="1"/>
        <v>3210.7348491157936</v>
      </c>
      <c r="H55" s="106">
        <v>10860313</v>
      </c>
      <c r="I55" s="38">
        <f t="shared" si="2"/>
        <v>301.49948641070489</v>
      </c>
      <c r="J55" s="118">
        <v>77662075</v>
      </c>
      <c r="K55" s="38">
        <f t="shared" si="3"/>
        <v>2156.0221815052332</v>
      </c>
      <c r="L55" s="48">
        <v>10279342</v>
      </c>
      <c r="M55" s="38">
        <f t="shared" si="4"/>
        <v>285.37081147108631</v>
      </c>
      <c r="N55" s="121">
        <v>21268169</v>
      </c>
      <c r="O55" s="38">
        <f t="shared" si="5"/>
        <v>590.4380500263735</v>
      </c>
      <c r="P55" s="133">
        <v>13772079</v>
      </c>
      <c r="Q55" s="38">
        <f t="shared" si="6"/>
        <v>382.3347214125094</v>
      </c>
      <c r="R55" s="145">
        <v>10581790</v>
      </c>
      <c r="S55" s="38">
        <f t="shared" si="7"/>
        <v>293.76724688376225</v>
      </c>
      <c r="T55" s="166">
        <v>75954298</v>
      </c>
      <c r="U55" s="38">
        <f t="shared" si="8"/>
        <v>2108.6115876849617</v>
      </c>
      <c r="V55" s="39">
        <f t="shared" si="9"/>
        <v>584498887</v>
      </c>
      <c r="W55" s="38">
        <f t="shared" si="10"/>
        <v>16226.614669220733</v>
      </c>
    </row>
    <row r="56" spans="1:23" s="34" customFormat="1">
      <c r="A56" s="41">
        <v>53</v>
      </c>
      <c r="B56" s="171" t="s">
        <v>59</v>
      </c>
      <c r="C56" s="68">
        <v>19369</v>
      </c>
      <c r="D56" s="91">
        <v>103845496</v>
      </c>
      <c r="E56" s="38">
        <f t="shared" si="0"/>
        <v>5361.4278486240901</v>
      </c>
      <c r="F56" s="48">
        <v>36120843</v>
      </c>
      <c r="G56" s="38">
        <f t="shared" si="1"/>
        <v>1864.879085136042</v>
      </c>
      <c r="H56" s="106">
        <v>3951208</v>
      </c>
      <c r="I56" s="38">
        <f t="shared" si="2"/>
        <v>203.99648923537612</v>
      </c>
      <c r="J56" s="118">
        <v>8753762</v>
      </c>
      <c r="K56" s="38">
        <f t="shared" si="3"/>
        <v>451.94702875729257</v>
      </c>
      <c r="L56" s="48">
        <v>2936235</v>
      </c>
      <c r="M56" s="38">
        <f t="shared" si="4"/>
        <v>151.59455831483299</v>
      </c>
      <c r="N56" s="121">
        <v>17830447</v>
      </c>
      <c r="O56" s="38">
        <f t="shared" si="5"/>
        <v>920.56621405338433</v>
      </c>
      <c r="P56" s="133">
        <v>2065527</v>
      </c>
      <c r="Q56" s="38">
        <f t="shared" si="6"/>
        <v>106.64086943053333</v>
      </c>
      <c r="R56" s="145">
        <v>1078509</v>
      </c>
      <c r="S56" s="38">
        <f t="shared" si="7"/>
        <v>55.682224172647011</v>
      </c>
      <c r="T56" s="166">
        <v>10748605</v>
      </c>
      <c r="U56" s="38">
        <f t="shared" si="8"/>
        <v>554.93856161908207</v>
      </c>
      <c r="V56" s="39">
        <f t="shared" si="9"/>
        <v>187330632</v>
      </c>
      <c r="W56" s="38">
        <f t="shared" si="10"/>
        <v>9671.6728793432812</v>
      </c>
    </row>
    <row r="57" spans="1:23" s="34" customFormat="1">
      <c r="A57" s="41">
        <v>54</v>
      </c>
      <c r="B57" s="171" t="s">
        <v>60</v>
      </c>
      <c r="C57" s="68">
        <v>713</v>
      </c>
      <c r="D57" s="91">
        <v>5415318</v>
      </c>
      <c r="E57" s="38">
        <f t="shared" si="0"/>
        <v>7595.1164095371669</v>
      </c>
      <c r="F57" s="48">
        <v>2052844</v>
      </c>
      <c r="G57" s="38">
        <f t="shared" si="1"/>
        <v>2879.1640953716692</v>
      </c>
      <c r="H57" s="106">
        <v>814895</v>
      </c>
      <c r="I57" s="38">
        <f t="shared" si="2"/>
        <v>1142.9102384291725</v>
      </c>
      <c r="J57" s="118">
        <v>1175721</v>
      </c>
      <c r="K57" s="38">
        <f t="shared" si="3"/>
        <v>1648.9775596072932</v>
      </c>
      <c r="L57" s="48">
        <v>271795</v>
      </c>
      <c r="M57" s="38">
        <f t="shared" si="4"/>
        <v>381.19915848527347</v>
      </c>
      <c r="N57" s="121">
        <v>1280776</v>
      </c>
      <c r="O57" s="38">
        <f t="shared" si="5"/>
        <v>1796.319775596073</v>
      </c>
      <c r="P57" s="133">
        <v>56986</v>
      </c>
      <c r="Q57" s="38">
        <f t="shared" si="6"/>
        <v>79.924263674614309</v>
      </c>
      <c r="R57" s="145">
        <v>66153</v>
      </c>
      <c r="S57" s="38">
        <f t="shared" si="7"/>
        <v>92.781206171107996</v>
      </c>
      <c r="T57" s="166">
        <v>889730</v>
      </c>
      <c r="U57" s="38">
        <f t="shared" si="8"/>
        <v>1247.8681626928471</v>
      </c>
      <c r="V57" s="39">
        <f t="shared" si="9"/>
        <v>12024218</v>
      </c>
      <c r="W57" s="38">
        <f t="shared" si="10"/>
        <v>16864.260869565216</v>
      </c>
    </row>
    <row r="58" spans="1:23">
      <c r="A58" s="17">
        <v>55</v>
      </c>
      <c r="B58" s="174" t="s">
        <v>154</v>
      </c>
      <c r="C58" s="67">
        <v>18869</v>
      </c>
      <c r="D58" s="90">
        <v>108882221</v>
      </c>
      <c r="E58" s="35">
        <f t="shared" si="0"/>
        <v>5770.4287985584824</v>
      </c>
      <c r="F58" s="49">
        <v>41561445</v>
      </c>
      <c r="G58" s="35">
        <f t="shared" si="1"/>
        <v>2202.6310350310032</v>
      </c>
      <c r="H58" s="105">
        <v>2720366</v>
      </c>
      <c r="I58" s="35">
        <f t="shared" si="2"/>
        <v>144.17118024272617</v>
      </c>
      <c r="J58" s="117">
        <v>7332283</v>
      </c>
      <c r="K58" s="35">
        <f t="shared" si="3"/>
        <v>388.58884943558218</v>
      </c>
      <c r="L58" s="49">
        <v>962289</v>
      </c>
      <c r="M58" s="35">
        <f t="shared" si="4"/>
        <v>50.998410090624837</v>
      </c>
      <c r="N58" s="120">
        <v>15490305</v>
      </c>
      <c r="O58" s="35">
        <f t="shared" si="5"/>
        <v>820.93937145582697</v>
      </c>
      <c r="P58" s="132">
        <v>1000888</v>
      </c>
      <c r="Q58" s="35">
        <f t="shared" si="6"/>
        <v>53.044040489692087</v>
      </c>
      <c r="R58" s="144">
        <v>283602</v>
      </c>
      <c r="S58" s="35">
        <f t="shared" si="7"/>
        <v>15.03004928719063</v>
      </c>
      <c r="T58" s="165">
        <v>17521387</v>
      </c>
      <c r="U58" s="35">
        <f t="shared" si="8"/>
        <v>928.5805819068313</v>
      </c>
      <c r="V58" s="36">
        <f t="shared" si="9"/>
        <v>195754786</v>
      </c>
      <c r="W58" s="35">
        <f t="shared" si="10"/>
        <v>10374.412316497959</v>
      </c>
    </row>
    <row r="59" spans="1:23">
      <c r="A59" s="52">
        <v>56</v>
      </c>
      <c r="B59" s="173" t="s">
        <v>155</v>
      </c>
      <c r="C59" s="68">
        <v>2636</v>
      </c>
      <c r="D59" s="92">
        <v>18836982</v>
      </c>
      <c r="E59" s="53">
        <f t="shared" si="0"/>
        <v>7146.0477996965101</v>
      </c>
      <c r="F59" s="95">
        <v>6207246</v>
      </c>
      <c r="G59" s="53">
        <f t="shared" si="1"/>
        <v>2354.797420333839</v>
      </c>
      <c r="H59" s="107">
        <v>837828</v>
      </c>
      <c r="I59" s="53">
        <f t="shared" si="2"/>
        <v>317.84066767830046</v>
      </c>
      <c r="J59" s="119">
        <v>1865248</v>
      </c>
      <c r="K59" s="53">
        <f t="shared" si="3"/>
        <v>707.60546282245832</v>
      </c>
      <c r="L59" s="95">
        <v>604486</v>
      </c>
      <c r="M59" s="53">
        <f t="shared" si="4"/>
        <v>229.31942336874053</v>
      </c>
      <c r="N59" s="122">
        <v>2779872</v>
      </c>
      <c r="O59" s="53">
        <f t="shared" si="5"/>
        <v>1054.5796661608497</v>
      </c>
      <c r="P59" s="134">
        <v>178439</v>
      </c>
      <c r="Q59" s="53">
        <f t="shared" si="6"/>
        <v>67.693095599393018</v>
      </c>
      <c r="R59" s="146">
        <v>254341</v>
      </c>
      <c r="S59" s="53">
        <f t="shared" si="7"/>
        <v>96.487481031866466</v>
      </c>
      <c r="T59" s="167">
        <v>1399059</v>
      </c>
      <c r="U59" s="53">
        <f t="shared" si="8"/>
        <v>530.75075872534137</v>
      </c>
      <c r="V59" s="54">
        <f t="shared" si="9"/>
        <v>32963501</v>
      </c>
      <c r="W59" s="53">
        <f t="shared" si="10"/>
        <v>12505.121775417299</v>
      </c>
    </row>
    <row r="60" spans="1:23" s="34" customFormat="1">
      <c r="A60" s="41">
        <v>57</v>
      </c>
      <c r="B60" s="171" t="s">
        <v>156</v>
      </c>
      <c r="C60" s="68">
        <v>9090</v>
      </c>
      <c r="D60" s="91">
        <v>55405271</v>
      </c>
      <c r="E60" s="38">
        <f t="shared" si="0"/>
        <v>6095.1893289328937</v>
      </c>
      <c r="F60" s="48">
        <v>15228417</v>
      </c>
      <c r="G60" s="38">
        <f t="shared" si="1"/>
        <v>1675.293399339934</v>
      </c>
      <c r="H60" s="106">
        <v>2239441</v>
      </c>
      <c r="I60" s="38">
        <f t="shared" si="2"/>
        <v>246.36314631463145</v>
      </c>
      <c r="J60" s="118">
        <v>11189433</v>
      </c>
      <c r="K60" s="38">
        <f t="shared" si="3"/>
        <v>1230.9607260726073</v>
      </c>
      <c r="L60" s="48">
        <v>2282810</v>
      </c>
      <c r="M60" s="38">
        <f t="shared" si="4"/>
        <v>251.13421342134214</v>
      </c>
      <c r="N60" s="121">
        <v>8774849</v>
      </c>
      <c r="O60" s="38">
        <f t="shared" si="5"/>
        <v>965.3299229922992</v>
      </c>
      <c r="P60" s="133">
        <v>684913</v>
      </c>
      <c r="Q60" s="38">
        <f t="shared" si="6"/>
        <v>75.347964796479644</v>
      </c>
      <c r="R60" s="145">
        <v>1581572</v>
      </c>
      <c r="S60" s="38">
        <f t="shared" si="7"/>
        <v>173.9903190319032</v>
      </c>
      <c r="T60" s="166">
        <v>11994598</v>
      </c>
      <c r="U60" s="38">
        <f t="shared" si="8"/>
        <v>1319.5377337733773</v>
      </c>
      <c r="V60" s="39">
        <f t="shared" si="9"/>
        <v>109381304</v>
      </c>
      <c r="W60" s="38">
        <f t="shared" si="10"/>
        <v>12033.146754675468</v>
      </c>
    </row>
    <row r="61" spans="1:23" s="34" customFormat="1">
      <c r="A61" s="41">
        <v>58</v>
      </c>
      <c r="B61" s="171" t="s">
        <v>61</v>
      </c>
      <c r="C61" s="68">
        <v>9986</v>
      </c>
      <c r="D61" s="91">
        <v>55453247</v>
      </c>
      <c r="E61" s="38">
        <f t="shared" si="0"/>
        <v>5553.0990386541162</v>
      </c>
      <c r="F61" s="48">
        <v>19404000</v>
      </c>
      <c r="G61" s="38">
        <f t="shared" si="1"/>
        <v>1943.1203685159223</v>
      </c>
      <c r="H61" s="106">
        <v>1931056</v>
      </c>
      <c r="I61" s="38">
        <f t="shared" si="2"/>
        <v>193.37632685760065</v>
      </c>
      <c r="J61" s="118">
        <v>2940243</v>
      </c>
      <c r="K61" s="38">
        <f t="shared" si="3"/>
        <v>294.43651111556181</v>
      </c>
      <c r="L61" s="48">
        <v>1990892</v>
      </c>
      <c r="M61" s="38">
        <f t="shared" si="4"/>
        <v>199.36831564189865</v>
      </c>
      <c r="N61" s="121">
        <v>10536711</v>
      </c>
      <c r="O61" s="38">
        <f t="shared" si="5"/>
        <v>1055.1483076306829</v>
      </c>
      <c r="P61" s="133">
        <v>1116455</v>
      </c>
      <c r="Q61" s="38">
        <f t="shared" si="6"/>
        <v>111.80202283196475</v>
      </c>
      <c r="R61" s="145">
        <v>1909346</v>
      </c>
      <c r="S61" s="38">
        <f t="shared" si="7"/>
        <v>191.20228319647507</v>
      </c>
      <c r="T61" s="166">
        <v>10429642</v>
      </c>
      <c r="U61" s="38">
        <f t="shared" si="8"/>
        <v>1044.426396955738</v>
      </c>
      <c r="V61" s="39">
        <f t="shared" si="9"/>
        <v>105711592</v>
      </c>
      <c r="W61" s="38">
        <f t="shared" si="10"/>
        <v>10585.979571399959</v>
      </c>
    </row>
    <row r="62" spans="1:23" s="34" customFormat="1">
      <c r="A62" s="41">
        <v>59</v>
      </c>
      <c r="B62" s="171" t="s">
        <v>62</v>
      </c>
      <c r="C62" s="68">
        <v>5302</v>
      </c>
      <c r="D62" s="91">
        <v>29266067</v>
      </c>
      <c r="E62" s="38">
        <f t="shared" si="0"/>
        <v>5519.8164843455297</v>
      </c>
      <c r="F62" s="48">
        <v>11764317</v>
      </c>
      <c r="G62" s="38">
        <f t="shared" si="1"/>
        <v>2218.8451527725388</v>
      </c>
      <c r="H62" s="106">
        <v>895533</v>
      </c>
      <c r="I62" s="38">
        <f t="shared" si="2"/>
        <v>168.90475292342512</v>
      </c>
      <c r="J62" s="118">
        <v>1952572</v>
      </c>
      <c r="K62" s="38">
        <f t="shared" si="3"/>
        <v>368.27084119200299</v>
      </c>
      <c r="L62" s="48">
        <v>3438518</v>
      </c>
      <c r="M62" s="38">
        <f t="shared" si="4"/>
        <v>648.53225198038479</v>
      </c>
      <c r="N62" s="121">
        <v>6050715</v>
      </c>
      <c r="O62" s="38">
        <f t="shared" si="5"/>
        <v>1141.213692946058</v>
      </c>
      <c r="P62" s="133">
        <v>538207</v>
      </c>
      <c r="Q62" s="38">
        <f t="shared" si="6"/>
        <v>101.51018483591098</v>
      </c>
      <c r="R62" s="145">
        <v>1184766</v>
      </c>
      <c r="S62" s="38">
        <f t="shared" si="7"/>
        <v>223.4564315352697</v>
      </c>
      <c r="T62" s="166">
        <v>1812444</v>
      </c>
      <c r="U62" s="38">
        <f t="shared" si="8"/>
        <v>341.84156921916258</v>
      </c>
      <c r="V62" s="39">
        <f t="shared" si="9"/>
        <v>56903139</v>
      </c>
      <c r="W62" s="38">
        <f t="shared" si="10"/>
        <v>10732.391361750282</v>
      </c>
    </row>
    <row r="63" spans="1:23">
      <c r="A63" s="17">
        <v>60</v>
      </c>
      <c r="B63" s="174" t="s">
        <v>63</v>
      </c>
      <c r="C63" s="67">
        <v>7143</v>
      </c>
      <c r="D63" s="90">
        <v>41737628</v>
      </c>
      <c r="E63" s="35">
        <f t="shared" si="0"/>
        <v>5843.1510569788607</v>
      </c>
      <c r="F63" s="49">
        <v>14922553</v>
      </c>
      <c r="G63" s="35">
        <f t="shared" si="1"/>
        <v>2089.1156376872464</v>
      </c>
      <c r="H63" s="105">
        <v>2640719</v>
      </c>
      <c r="I63" s="35">
        <f t="shared" si="2"/>
        <v>369.69326613467729</v>
      </c>
      <c r="J63" s="117">
        <v>6724375</v>
      </c>
      <c r="K63" s="35">
        <f t="shared" si="3"/>
        <v>941.39367212655748</v>
      </c>
      <c r="L63" s="49">
        <v>1306728</v>
      </c>
      <c r="M63" s="35">
        <f t="shared" si="4"/>
        <v>182.9382612347753</v>
      </c>
      <c r="N63" s="120">
        <v>7149542</v>
      </c>
      <c r="O63" s="35">
        <f t="shared" si="5"/>
        <v>1000.9158616827664</v>
      </c>
      <c r="P63" s="132">
        <v>1079609</v>
      </c>
      <c r="Q63" s="35">
        <f t="shared" si="6"/>
        <v>151.14223715525691</v>
      </c>
      <c r="R63" s="144">
        <v>3679323</v>
      </c>
      <c r="S63" s="35">
        <f t="shared" si="7"/>
        <v>515.09491810163797</v>
      </c>
      <c r="T63" s="165">
        <v>6348145</v>
      </c>
      <c r="U63" s="35">
        <f t="shared" si="8"/>
        <v>888.72252554948898</v>
      </c>
      <c r="V63" s="36">
        <f t="shared" si="9"/>
        <v>85588622</v>
      </c>
      <c r="W63" s="35">
        <f t="shared" si="10"/>
        <v>11982.167436651267</v>
      </c>
    </row>
    <row r="64" spans="1:23">
      <c r="A64" s="52">
        <v>61</v>
      </c>
      <c r="B64" s="173" t="s">
        <v>64</v>
      </c>
      <c r="C64" s="68">
        <v>3825</v>
      </c>
      <c r="D64" s="92">
        <v>25199841</v>
      </c>
      <c r="E64" s="53">
        <f t="shared" si="0"/>
        <v>6588.1937254901959</v>
      </c>
      <c r="F64" s="95">
        <v>8519670</v>
      </c>
      <c r="G64" s="53">
        <f t="shared" si="1"/>
        <v>2227.3647058823531</v>
      </c>
      <c r="H64" s="107">
        <v>1685918</v>
      </c>
      <c r="I64" s="53">
        <f t="shared" si="2"/>
        <v>440.76287581699347</v>
      </c>
      <c r="J64" s="119">
        <v>1321153</v>
      </c>
      <c r="K64" s="53">
        <f t="shared" si="3"/>
        <v>345.39947712418302</v>
      </c>
      <c r="L64" s="95">
        <v>2662455</v>
      </c>
      <c r="M64" s="53">
        <f t="shared" si="4"/>
        <v>696.06666666666672</v>
      </c>
      <c r="N64" s="122">
        <v>4036958</v>
      </c>
      <c r="O64" s="53">
        <f t="shared" si="5"/>
        <v>1055.4138562091503</v>
      </c>
      <c r="P64" s="134">
        <v>313596</v>
      </c>
      <c r="Q64" s="53">
        <f t="shared" si="6"/>
        <v>81.985882352941175</v>
      </c>
      <c r="R64" s="146">
        <v>316737</v>
      </c>
      <c r="S64" s="53">
        <f t="shared" si="7"/>
        <v>82.807058823529417</v>
      </c>
      <c r="T64" s="167">
        <v>5130245</v>
      </c>
      <c r="U64" s="53">
        <f t="shared" si="8"/>
        <v>1341.2405228758171</v>
      </c>
      <c r="V64" s="54">
        <f t="shared" si="9"/>
        <v>49186573</v>
      </c>
      <c r="W64" s="53">
        <f t="shared" si="10"/>
        <v>12859.23477124183</v>
      </c>
    </row>
    <row r="65" spans="1:23" s="34" customFormat="1">
      <c r="A65" s="41">
        <v>62</v>
      </c>
      <c r="B65" s="171" t="s">
        <v>65</v>
      </c>
      <c r="C65" s="68">
        <v>2246</v>
      </c>
      <c r="D65" s="91">
        <v>11939972</v>
      </c>
      <c r="E65" s="38">
        <f t="shared" si="0"/>
        <v>5316.1050756901159</v>
      </c>
      <c r="F65" s="48">
        <v>4934503</v>
      </c>
      <c r="G65" s="38">
        <f t="shared" si="1"/>
        <v>2197.0182546749779</v>
      </c>
      <c r="H65" s="106">
        <v>375647</v>
      </c>
      <c r="I65" s="38">
        <f t="shared" si="2"/>
        <v>167.25155832591273</v>
      </c>
      <c r="J65" s="118">
        <v>482087</v>
      </c>
      <c r="K65" s="38">
        <f t="shared" si="3"/>
        <v>214.64247551202138</v>
      </c>
      <c r="L65" s="48">
        <v>312953</v>
      </c>
      <c r="M65" s="38">
        <f t="shared" si="4"/>
        <v>139.3379341050757</v>
      </c>
      <c r="N65" s="121">
        <v>1931017</v>
      </c>
      <c r="O65" s="38">
        <f t="shared" si="5"/>
        <v>859.75823686553872</v>
      </c>
      <c r="P65" s="133">
        <v>66215</v>
      </c>
      <c r="Q65" s="38">
        <f t="shared" si="6"/>
        <v>29.481300089047195</v>
      </c>
      <c r="R65" s="145">
        <v>172952</v>
      </c>
      <c r="S65" s="38">
        <f t="shared" si="7"/>
        <v>77.004452359750672</v>
      </c>
      <c r="T65" s="166">
        <v>659967</v>
      </c>
      <c r="U65" s="38">
        <f t="shared" si="8"/>
        <v>293.84105075690115</v>
      </c>
      <c r="V65" s="39">
        <f t="shared" si="9"/>
        <v>20875313</v>
      </c>
      <c r="W65" s="38">
        <f t="shared" si="10"/>
        <v>9294.4403383793415</v>
      </c>
    </row>
    <row r="66" spans="1:23" s="34" customFormat="1">
      <c r="A66" s="41">
        <v>63</v>
      </c>
      <c r="B66" s="171" t="s">
        <v>66</v>
      </c>
      <c r="C66" s="68">
        <v>2265</v>
      </c>
      <c r="D66" s="91">
        <v>17541667</v>
      </c>
      <c r="E66" s="38">
        <f t="shared" si="0"/>
        <v>7744.6653421633555</v>
      </c>
      <c r="F66" s="48">
        <v>4821396</v>
      </c>
      <c r="G66" s="38">
        <f t="shared" si="1"/>
        <v>2128.651655629139</v>
      </c>
      <c r="H66" s="106">
        <v>662207</v>
      </c>
      <c r="I66" s="38">
        <f t="shared" si="2"/>
        <v>292.36512141280355</v>
      </c>
      <c r="J66" s="118">
        <v>486919</v>
      </c>
      <c r="K66" s="38">
        <f t="shared" si="3"/>
        <v>214.97527593818984</v>
      </c>
      <c r="L66" s="48">
        <v>884419</v>
      </c>
      <c r="M66" s="38">
        <f t="shared" si="4"/>
        <v>390.47196467991171</v>
      </c>
      <c r="N66" s="121">
        <v>2061083</v>
      </c>
      <c r="O66" s="38">
        <f t="shared" si="5"/>
        <v>909.97041942604858</v>
      </c>
      <c r="P66" s="133">
        <v>121153</v>
      </c>
      <c r="Q66" s="38">
        <f t="shared" si="6"/>
        <v>53.489183222958054</v>
      </c>
      <c r="R66" s="145">
        <v>476596</v>
      </c>
      <c r="S66" s="38">
        <f t="shared" si="7"/>
        <v>210.4176600441501</v>
      </c>
      <c r="T66" s="166">
        <v>2593532</v>
      </c>
      <c r="U66" s="38">
        <f t="shared" si="8"/>
        <v>1145.0472406181016</v>
      </c>
      <c r="V66" s="39">
        <f t="shared" si="9"/>
        <v>29648972</v>
      </c>
      <c r="W66" s="38">
        <f t="shared" si="10"/>
        <v>13090.053863134657</v>
      </c>
    </row>
    <row r="67" spans="1:23" s="34" customFormat="1">
      <c r="A67" s="41">
        <v>64</v>
      </c>
      <c r="B67" s="171" t="s">
        <v>67</v>
      </c>
      <c r="C67" s="68">
        <v>2624</v>
      </c>
      <c r="D67" s="91">
        <v>14167763</v>
      </c>
      <c r="E67" s="38">
        <f t="shared" si="0"/>
        <v>5399.2999237804879</v>
      </c>
      <c r="F67" s="48">
        <v>5991755</v>
      </c>
      <c r="G67" s="38">
        <f t="shared" si="1"/>
        <v>2283.4432164634145</v>
      </c>
      <c r="H67" s="106">
        <v>626834</v>
      </c>
      <c r="I67" s="38">
        <f t="shared" si="2"/>
        <v>238.88490853658536</v>
      </c>
      <c r="J67" s="118">
        <v>475609</v>
      </c>
      <c r="K67" s="38">
        <f t="shared" si="3"/>
        <v>181.25342987804879</v>
      </c>
      <c r="L67" s="48">
        <v>830438</v>
      </c>
      <c r="M67" s="38">
        <f t="shared" si="4"/>
        <v>316.47789634146341</v>
      </c>
      <c r="N67" s="121">
        <v>3051762</v>
      </c>
      <c r="O67" s="38">
        <f t="shared" si="5"/>
        <v>1163.0190548780488</v>
      </c>
      <c r="P67" s="133">
        <v>429282</v>
      </c>
      <c r="Q67" s="38">
        <f t="shared" si="6"/>
        <v>163.5983231707317</v>
      </c>
      <c r="R67" s="145">
        <v>626043</v>
      </c>
      <c r="S67" s="38">
        <f t="shared" si="7"/>
        <v>238.58346036585365</v>
      </c>
      <c r="T67" s="166">
        <v>1315736</v>
      </c>
      <c r="U67" s="38">
        <f t="shared" si="8"/>
        <v>501.42378048780489</v>
      </c>
      <c r="V67" s="39">
        <f t="shared" si="9"/>
        <v>27515222</v>
      </c>
      <c r="W67" s="38">
        <f t="shared" si="10"/>
        <v>10485.983993902439</v>
      </c>
    </row>
    <row r="68" spans="1:23">
      <c r="A68" s="17">
        <v>65</v>
      </c>
      <c r="B68" s="174" t="s">
        <v>68</v>
      </c>
      <c r="C68" s="67">
        <v>8609</v>
      </c>
      <c r="D68" s="90">
        <v>59263643</v>
      </c>
      <c r="E68" s="35">
        <f t="shared" si="0"/>
        <v>6883.9171796956671</v>
      </c>
      <c r="F68" s="49">
        <v>17945092</v>
      </c>
      <c r="G68" s="35">
        <f t="shared" si="1"/>
        <v>2084.4571959577188</v>
      </c>
      <c r="H68" s="105">
        <v>3956032</v>
      </c>
      <c r="I68" s="35">
        <f t="shared" si="2"/>
        <v>459.52282495063304</v>
      </c>
      <c r="J68" s="117">
        <v>2865022</v>
      </c>
      <c r="K68" s="35">
        <f t="shared" si="3"/>
        <v>332.79382042049019</v>
      </c>
      <c r="L68" s="49">
        <v>1815674</v>
      </c>
      <c r="M68" s="35">
        <f t="shared" si="4"/>
        <v>210.90417005459403</v>
      </c>
      <c r="N68" s="120">
        <v>11086254</v>
      </c>
      <c r="O68" s="35">
        <f t="shared" si="5"/>
        <v>1287.7516552445115</v>
      </c>
      <c r="P68" s="132">
        <v>1898755</v>
      </c>
      <c r="Q68" s="35">
        <f t="shared" si="6"/>
        <v>220.55465210825881</v>
      </c>
      <c r="R68" s="144">
        <v>2494587</v>
      </c>
      <c r="S68" s="35">
        <f t="shared" si="7"/>
        <v>289.76501335811361</v>
      </c>
      <c r="T68" s="165">
        <v>8896241</v>
      </c>
      <c r="U68" s="35">
        <f t="shared" si="8"/>
        <v>1033.3651992101288</v>
      </c>
      <c r="V68" s="36">
        <f t="shared" si="9"/>
        <v>110221300</v>
      </c>
      <c r="W68" s="35">
        <f t="shared" si="10"/>
        <v>12803.031711000116</v>
      </c>
    </row>
    <row r="69" spans="1:23">
      <c r="A69" s="52">
        <v>66</v>
      </c>
      <c r="B69" s="173" t="s">
        <v>157</v>
      </c>
      <c r="C69" s="68">
        <v>2289</v>
      </c>
      <c r="D69" s="92">
        <v>16368915</v>
      </c>
      <c r="E69" s="53">
        <f>D69/$C69</f>
        <v>7151.1205766710355</v>
      </c>
      <c r="F69" s="95">
        <v>6335674</v>
      </c>
      <c r="G69" s="53">
        <f>F69/$C69</f>
        <v>2767.8785495849716</v>
      </c>
      <c r="H69" s="107">
        <v>1020977</v>
      </c>
      <c r="I69" s="53">
        <f>H69/$C69</f>
        <v>446.0362603757099</v>
      </c>
      <c r="J69" s="119">
        <v>339236</v>
      </c>
      <c r="K69" s="53">
        <f>J69/$C69</f>
        <v>148.20270860637834</v>
      </c>
      <c r="L69" s="95">
        <v>1287151</v>
      </c>
      <c r="M69" s="53">
        <f>L69/$C69</f>
        <v>562.32022717343818</v>
      </c>
      <c r="N69" s="122">
        <v>2922946</v>
      </c>
      <c r="O69" s="53">
        <f>N69/$C69</f>
        <v>1276.953254696374</v>
      </c>
      <c r="P69" s="134">
        <v>219969</v>
      </c>
      <c r="Q69" s="53">
        <f>P69/$C69</f>
        <v>96.098296199213635</v>
      </c>
      <c r="R69" s="146">
        <v>154515</v>
      </c>
      <c r="S69" s="53">
        <f>R69/$C69</f>
        <v>67.503276539973783</v>
      </c>
      <c r="T69" s="167">
        <v>342529</v>
      </c>
      <c r="U69" s="53">
        <f>T69/$C69</f>
        <v>149.64132809086937</v>
      </c>
      <c r="V69" s="54">
        <f>D69+F69+H69+J69+L69+N69+P69+R69+T69</f>
        <v>28991912</v>
      </c>
      <c r="W69" s="53">
        <f>V69/$C69</f>
        <v>12665.754477937964</v>
      </c>
    </row>
    <row r="70" spans="1:23" s="34" customFormat="1">
      <c r="A70" s="41">
        <v>67</v>
      </c>
      <c r="B70" s="171" t="s">
        <v>158</v>
      </c>
      <c r="C70" s="68">
        <v>4925</v>
      </c>
      <c r="D70" s="91">
        <v>29083582</v>
      </c>
      <c r="E70" s="38">
        <f t="shared" si="0"/>
        <v>5905.2958375634516</v>
      </c>
      <c r="F70" s="48">
        <v>8588345</v>
      </c>
      <c r="G70" s="38">
        <f t="shared" si="1"/>
        <v>1743.8263959390863</v>
      </c>
      <c r="H70" s="106">
        <v>5200801</v>
      </c>
      <c r="I70" s="38">
        <f t="shared" si="2"/>
        <v>1056.0002030456853</v>
      </c>
      <c r="J70" s="118">
        <v>15214844</v>
      </c>
      <c r="K70" s="38">
        <f t="shared" si="3"/>
        <v>3089.308426395939</v>
      </c>
      <c r="L70" s="48">
        <v>846850</v>
      </c>
      <c r="M70" s="38">
        <f t="shared" si="4"/>
        <v>171.94923857868019</v>
      </c>
      <c r="N70" s="121">
        <v>4588636</v>
      </c>
      <c r="O70" s="38">
        <f t="shared" si="5"/>
        <v>931.70274111675121</v>
      </c>
      <c r="P70" s="133">
        <v>1261441</v>
      </c>
      <c r="Q70" s="38">
        <f t="shared" si="6"/>
        <v>256.13015228426394</v>
      </c>
      <c r="R70" s="145">
        <v>2893306</v>
      </c>
      <c r="S70" s="38">
        <f t="shared" si="7"/>
        <v>587.47329949238576</v>
      </c>
      <c r="T70" s="166">
        <v>4790059</v>
      </c>
      <c r="U70" s="38">
        <f t="shared" si="8"/>
        <v>972.60081218274115</v>
      </c>
      <c r="V70" s="39">
        <f>D70+F70+H70+J70+L70+N70+P70+R70+T70</f>
        <v>72467864</v>
      </c>
      <c r="W70" s="38">
        <f t="shared" si="10"/>
        <v>14714.287106598984</v>
      </c>
    </row>
    <row r="71" spans="1:23" s="34" customFormat="1">
      <c r="A71" s="41">
        <v>68</v>
      </c>
      <c r="B71" s="171" t="s">
        <v>159</v>
      </c>
      <c r="C71" s="68">
        <v>1962</v>
      </c>
      <c r="D71" s="91">
        <v>12287968</v>
      </c>
      <c r="E71" s="38">
        <f>D71/$C71</f>
        <v>6262.9806320081552</v>
      </c>
      <c r="F71" s="48">
        <v>3536729</v>
      </c>
      <c r="G71" s="38">
        <f>F71/$C71</f>
        <v>1802.6141692150866</v>
      </c>
      <c r="H71" s="106">
        <v>744383</v>
      </c>
      <c r="I71" s="38">
        <f>H71/$C71</f>
        <v>379.40010193679916</v>
      </c>
      <c r="J71" s="118">
        <v>1390098</v>
      </c>
      <c r="K71" s="38">
        <f>J71/$C71</f>
        <v>708.51070336391433</v>
      </c>
      <c r="L71" s="48">
        <v>392983</v>
      </c>
      <c r="M71" s="38">
        <f>L71/$C71</f>
        <v>200.29714576962283</v>
      </c>
      <c r="N71" s="121">
        <v>2627945</v>
      </c>
      <c r="O71" s="38">
        <f>N71/$C71</f>
        <v>1339.4215086646279</v>
      </c>
      <c r="P71" s="133">
        <v>145347</v>
      </c>
      <c r="Q71" s="38">
        <f>P71/$C71</f>
        <v>74.081039755351682</v>
      </c>
      <c r="R71" s="145">
        <v>78533</v>
      </c>
      <c r="S71" s="38">
        <f>R71/$C71</f>
        <v>40.027013251783892</v>
      </c>
      <c r="T71" s="166">
        <v>74969</v>
      </c>
      <c r="U71" s="38">
        <f>T71/$C71</f>
        <v>38.210499490316003</v>
      </c>
      <c r="V71" s="39">
        <f>D71+F71+H71+J71+L71+N71+P71+R71+T71</f>
        <v>21278955</v>
      </c>
      <c r="W71" s="38">
        <f>V71/$C71</f>
        <v>10845.542813455657</v>
      </c>
    </row>
    <row r="72" spans="1:23" s="34" customFormat="1">
      <c r="A72" s="41">
        <v>69</v>
      </c>
      <c r="B72" s="171" t="s">
        <v>160</v>
      </c>
      <c r="C72" s="68">
        <v>3795</v>
      </c>
      <c r="D72" s="91">
        <v>18699892</v>
      </c>
      <c r="E72" s="38">
        <f>D72/$C72</f>
        <v>4927.5077733860344</v>
      </c>
      <c r="F72" s="48">
        <v>5398802</v>
      </c>
      <c r="G72" s="38">
        <f>F72/$C72</f>
        <v>1422.6092226613966</v>
      </c>
      <c r="H72" s="106">
        <v>5624065</v>
      </c>
      <c r="I72" s="38">
        <f>H72/$C72</f>
        <v>1481.9670619235837</v>
      </c>
      <c r="J72" s="118">
        <v>6068479</v>
      </c>
      <c r="K72" s="38">
        <f>J72/$C72</f>
        <v>1599.0722002635046</v>
      </c>
      <c r="L72" s="48">
        <v>885014</v>
      </c>
      <c r="M72" s="38">
        <f>L72/$C72</f>
        <v>233.20527009222661</v>
      </c>
      <c r="N72" s="121">
        <v>3922733</v>
      </c>
      <c r="O72" s="38">
        <f>N72/$C72</f>
        <v>1033.6582345191041</v>
      </c>
      <c r="P72" s="133">
        <v>2695527</v>
      </c>
      <c r="Q72" s="38">
        <f>P72/$C72</f>
        <v>710.28379446640315</v>
      </c>
      <c r="R72" s="145">
        <v>712948</v>
      </c>
      <c r="S72" s="38">
        <f>R72/$C72</f>
        <v>187.86508563899869</v>
      </c>
      <c r="T72" s="166">
        <v>312697</v>
      </c>
      <c r="U72" s="38">
        <f>T72/$C72</f>
        <v>82.397101449275368</v>
      </c>
      <c r="V72" s="39">
        <f>D72+F72+H72+J72+L72+N72+P72+R72+T72</f>
        <v>44320157</v>
      </c>
      <c r="W72" s="38">
        <f>V72/$C72</f>
        <v>11678.565744400526</v>
      </c>
    </row>
    <row r="73" spans="1:23" ht="12.75" customHeight="1">
      <c r="A73" s="84">
        <v>396</v>
      </c>
      <c r="B73" s="172" t="s">
        <v>161</v>
      </c>
      <c r="C73" s="67">
        <v>11872</v>
      </c>
      <c r="D73" s="165">
        <v>82076479.309999987</v>
      </c>
      <c r="E73" s="165">
        <f>D73/$C73</f>
        <v>6913.4500766509427</v>
      </c>
      <c r="F73" s="49">
        <v>20030995.880000003</v>
      </c>
      <c r="G73" s="165">
        <f>F73/$C73</f>
        <v>1687.24695754717</v>
      </c>
      <c r="H73" s="165">
        <v>11699911.33</v>
      </c>
      <c r="I73" s="165">
        <f>H73/$C73</f>
        <v>985.50466054582216</v>
      </c>
      <c r="J73" s="165">
        <v>7703760.419999999</v>
      </c>
      <c r="K73" s="165">
        <f>J73/$C73</f>
        <v>648.90165262803225</v>
      </c>
      <c r="L73" s="49">
        <v>19575191.259999998</v>
      </c>
      <c r="M73" s="165">
        <f>L73/$C73</f>
        <v>1648.8537112533691</v>
      </c>
      <c r="N73" s="165">
        <v>15283752.789999997</v>
      </c>
      <c r="O73" s="165">
        <f>N73/$C73</f>
        <v>1287.3780988881399</v>
      </c>
      <c r="P73" s="165">
        <v>3145252.73</v>
      </c>
      <c r="Q73" s="165">
        <f>P73/$C73</f>
        <v>264.93031755390837</v>
      </c>
      <c r="R73" s="165">
        <v>29819.58</v>
      </c>
      <c r="S73" s="165">
        <f>R73/$C73</f>
        <v>2.5117570754716985</v>
      </c>
      <c r="T73" s="165">
        <v>1165884.1499999999</v>
      </c>
      <c r="U73" s="165">
        <f>T73/$C73</f>
        <v>98.204527459568723</v>
      </c>
      <c r="V73" s="36">
        <f>D73+F73+H73+J73+L73+N73+P73+R73+T73</f>
        <v>160711047.44999999</v>
      </c>
      <c r="W73" s="165">
        <f>V73/$C73</f>
        <v>13536.981759602424</v>
      </c>
    </row>
    <row r="74" spans="1:23">
      <c r="A74" s="56"/>
      <c r="B74" s="57" t="s">
        <v>21</v>
      </c>
      <c r="C74" s="58">
        <f>SUM(C4:C73)</f>
        <v>664834</v>
      </c>
      <c r="D74" s="59">
        <f>SUM(D4:D73)</f>
        <v>4191811959.3099999</v>
      </c>
      <c r="E74" s="59">
        <f>D74/$C74</f>
        <v>6305.0505228523207</v>
      </c>
      <c r="F74" s="59">
        <f>SUM(F4:F73)</f>
        <v>1514411438.8800001</v>
      </c>
      <c r="G74" s="59">
        <f>F74/$C74</f>
        <v>2277.8790478224641</v>
      </c>
      <c r="H74" s="60">
        <f>SUM(H4:H73)</f>
        <v>303564919.32999998</v>
      </c>
      <c r="I74" s="61">
        <f>H74/$C74</f>
        <v>456.60257948600702</v>
      </c>
      <c r="J74" s="61">
        <f>SUM(J4:J73)</f>
        <v>679289748.41999996</v>
      </c>
      <c r="K74" s="61">
        <f>J74/$C74</f>
        <v>1021.7433952234693</v>
      </c>
      <c r="L74" s="51">
        <f>SUM(L4:L73)</f>
        <v>186494597.25999999</v>
      </c>
      <c r="M74" s="61">
        <f>L74/$C74</f>
        <v>280.51302619902111</v>
      </c>
      <c r="N74" s="61">
        <f>SUM(N4:N73)</f>
        <v>689625987.78999996</v>
      </c>
      <c r="O74" s="61">
        <f>N74/$C74</f>
        <v>1037.2904932509468</v>
      </c>
      <c r="P74" s="51">
        <f>SUM(P4:P73)</f>
        <v>147510094.72999999</v>
      </c>
      <c r="Q74" s="61">
        <f>P74/$C74</f>
        <v>221.8750766807955</v>
      </c>
      <c r="R74" s="61">
        <f>SUM(R4:R73)</f>
        <v>162418201.58000001</v>
      </c>
      <c r="S74" s="61">
        <f>R74/$C74</f>
        <v>244.29887999109553</v>
      </c>
      <c r="T74" s="51">
        <f>SUM(T4:T73)</f>
        <v>838109492.14999998</v>
      </c>
      <c r="U74" s="61">
        <f>T74/$C74</f>
        <v>1260.6297092958544</v>
      </c>
      <c r="V74" s="62">
        <f>SUM(V4:V73)</f>
        <v>8713236439.4500008</v>
      </c>
      <c r="W74" s="61">
        <f>V74/$C74</f>
        <v>13105.882730801975</v>
      </c>
    </row>
    <row r="75" spans="1:23">
      <c r="A75" s="30"/>
      <c r="B75" s="8"/>
      <c r="C75" s="43"/>
      <c r="D75" s="8"/>
      <c r="E75" s="8"/>
      <c r="F75" s="8"/>
      <c r="G75" s="20"/>
      <c r="H75" s="8"/>
      <c r="I75" s="8"/>
      <c r="J75" s="8"/>
      <c r="K75" s="20"/>
      <c r="L75" s="8"/>
      <c r="M75" s="20"/>
      <c r="N75" s="8"/>
      <c r="O75" s="20"/>
      <c r="P75" s="8"/>
      <c r="Q75" s="8"/>
      <c r="R75" s="8"/>
      <c r="S75" s="20"/>
      <c r="T75" s="8"/>
      <c r="U75" s="8"/>
      <c r="V75" s="8"/>
      <c r="W75" s="20"/>
    </row>
    <row r="76" spans="1:23" s="34" customFormat="1">
      <c r="A76" s="16">
        <v>318</v>
      </c>
      <c r="B76" s="37" t="s">
        <v>69</v>
      </c>
      <c r="C76" s="68">
        <v>1359</v>
      </c>
      <c r="D76" s="91">
        <v>7356885</v>
      </c>
      <c r="E76" s="38">
        <f>D76/$C76</f>
        <v>5413.4547461368657</v>
      </c>
      <c r="F76" s="95">
        <v>1940667</v>
      </c>
      <c r="G76" s="38">
        <f>F76/$C76</f>
        <v>1428.0110375275938</v>
      </c>
      <c r="H76" s="104">
        <v>47171</v>
      </c>
      <c r="I76" s="38">
        <f>H76/$C76</f>
        <v>34.710080941869023</v>
      </c>
      <c r="J76" s="116">
        <v>1307699</v>
      </c>
      <c r="K76" s="38">
        <f>J76/$C76</f>
        <v>962.2509197939662</v>
      </c>
      <c r="L76" s="48">
        <v>276053</v>
      </c>
      <c r="M76" s="38">
        <f>L76/$C76</f>
        <v>203.12950699043415</v>
      </c>
      <c r="N76" s="124">
        <v>719909</v>
      </c>
      <c r="O76" s="38">
        <f>N76/$C76</f>
        <v>529.73436350257543</v>
      </c>
      <c r="P76" s="136">
        <v>202912</v>
      </c>
      <c r="Q76" s="38">
        <f>P76/$C76</f>
        <v>149.30978660779985</v>
      </c>
      <c r="R76" s="148">
        <v>54176</v>
      </c>
      <c r="S76" s="38">
        <f>R76/$C76</f>
        <v>39.864606328182489</v>
      </c>
      <c r="T76" s="157">
        <v>0</v>
      </c>
      <c r="U76" s="38"/>
      <c r="V76" s="39">
        <f>D76+F76+H76+J76+L76+N76+P76+R76+T76</f>
        <v>11905472</v>
      </c>
      <c r="W76" s="38">
        <f>V76/$C76</f>
        <v>8760.465047829286</v>
      </c>
    </row>
    <row r="77" spans="1:23">
      <c r="A77" s="13">
        <v>319</v>
      </c>
      <c r="B77" s="25" t="s">
        <v>70</v>
      </c>
      <c r="C77" s="67">
        <v>356</v>
      </c>
      <c r="D77" s="90">
        <v>2515917</v>
      </c>
      <c r="E77" s="35">
        <f>D77/$C77</f>
        <v>7067.1825842696626</v>
      </c>
      <c r="F77" s="49">
        <v>619905</v>
      </c>
      <c r="G77" s="35">
        <f>F77/$C77</f>
        <v>1741.306179775281</v>
      </c>
      <c r="H77" s="103">
        <v>5440</v>
      </c>
      <c r="I77" s="35">
        <f>H77/$C77</f>
        <v>15.280898876404494</v>
      </c>
      <c r="J77" s="115">
        <v>101584</v>
      </c>
      <c r="K77" s="35">
        <f>J77/$C77</f>
        <v>285.34831460674155</v>
      </c>
      <c r="L77" s="49">
        <v>42697</v>
      </c>
      <c r="M77" s="35">
        <f>L77/$C77</f>
        <v>119.93539325842697</v>
      </c>
      <c r="N77" s="123">
        <v>227268</v>
      </c>
      <c r="O77" s="35">
        <f>N77/$C77</f>
        <v>638.39325842696633</v>
      </c>
      <c r="P77" s="135">
        <v>12880</v>
      </c>
      <c r="Q77" s="35">
        <f>P77/$C77</f>
        <v>36.179775280898873</v>
      </c>
      <c r="R77" s="147">
        <v>42189</v>
      </c>
      <c r="S77" s="35">
        <f>R77/$C77</f>
        <v>118.50842696629213</v>
      </c>
      <c r="T77" s="156">
        <v>0</v>
      </c>
      <c r="U77" s="35"/>
      <c r="V77" s="36">
        <f>D77+F77+H77+J77+L77+N77+P77+R77+T77</f>
        <v>3567880</v>
      </c>
      <c r="W77" s="35">
        <f>V77/$C77</f>
        <v>10022.134831460675</v>
      </c>
    </row>
    <row r="78" spans="1:23">
      <c r="A78" s="14"/>
      <c r="B78" s="15" t="s">
        <v>71</v>
      </c>
      <c r="C78" s="45">
        <f>SUM(C76:C77)</f>
        <v>1715</v>
      </c>
      <c r="D78" s="10">
        <f>SUM(D76:D77)</f>
        <v>9872802</v>
      </c>
      <c r="E78" s="10">
        <f>D78/$C78</f>
        <v>5756.7358600583093</v>
      </c>
      <c r="F78" s="10">
        <f>SUM(F76:F77)</f>
        <v>2560572</v>
      </c>
      <c r="G78" s="10">
        <f>F78/$C78</f>
        <v>1493.0448979591836</v>
      </c>
      <c r="H78" s="47">
        <f>SUM(H76:H77)</f>
        <v>52611</v>
      </c>
      <c r="I78" s="10">
        <f>H78/$C78</f>
        <v>30.676967930029154</v>
      </c>
      <c r="J78" s="10">
        <f>SUM(J76:J77)</f>
        <v>1409283</v>
      </c>
      <c r="K78" s="10">
        <f>J78/$C78</f>
        <v>821.73935860058305</v>
      </c>
      <c r="L78" s="47">
        <f>SUM(L76:L77)</f>
        <v>318750</v>
      </c>
      <c r="M78" s="10">
        <f>L78/$C78</f>
        <v>185.8600583090379</v>
      </c>
      <c r="N78" s="10">
        <f>SUM(N76:N77)</f>
        <v>947177</v>
      </c>
      <c r="O78" s="10">
        <f>N78/$C78</f>
        <v>552.2897959183673</v>
      </c>
      <c r="P78" s="47">
        <f>SUM(P76:P77)</f>
        <v>215792</v>
      </c>
      <c r="Q78" s="10">
        <f>P78/$C78</f>
        <v>125.8262390670554</v>
      </c>
      <c r="R78" s="10">
        <f>SUM(R76:R77)</f>
        <v>96365</v>
      </c>
      <c r="S78" s="51">
        <f>R78/$C78</f>
        <v>56.18950437317784</v>
      </c>
      <c r="T78" s="47">
        <f>SUM(T76:T77)</f>
        <v>0</v>
      </c>
      <c r="U78" s="29">
        <f>T78/$C78</f>
        <v>0</v>
      </c>
      <c r="V78" s="27">
        <f>SUM(V76:V77)</f>
        <v>15473352</v>
      </c>
      <c r="W78" s="10">
        <f>V78/$C78</f>
        <v>9022.3626822157439</v>
      </c>
    </row>
    <row r="79" spans="1:23">
      <c r="A79" s="11"/>
      <c r="B79" s="12"/>
      <c r="C79" s="43"/>
      <c r="D79" s="12"/>
      <c r="E79" s="12"/>
      <c r="F79" s="12"/>
      <c r="G79" s="40"/>
      <c r="H79" s="12"/>
      <c r="I79" s="12"/>
      <c r="J79" s="12"/>
      <c r="K79" s="40"/>
      <c r="L79" s="12"/>
      <c r="M79" s="40"/>
      <c r="N79" s="12"/>
      <c r="O79" s="40"/>
      <c r="P79" s="12"/>
      <c r="Q79" s="12"/>
      <c r="R79" s="12"/>
      <c r="S79" s="40"/>
      <c r="T79" s="12"/>
      <c r="U79" s="12"/>
      <c r="V79" s="12"/>
      <c r="W79" s="40"/>
    </row>
    <row r="80" spans="1:23">
      <c r="A80" s="52">
        <v>321001</v>
      </c>
      <c r="B80" s="52" t="s">
        <v>72</v>
      </c>
      <c r="C80" s="68">
        <v>351</v>
      </c>
      <c r="D80" s="89">
        <v>1930686</v>
      </c>
      <c r="E80" s="53">
        <f t="shared" ref="E80:E91" si="11">D80/$C80</f>
        <v>5500.5299145299141</v>
      </c>
      <c r="F80" s="95">
        <v>433524</v>
      </c>
      <c r="G80" s="53">
        <f t="shared" ref="G80:G91" si="12">F80/$C80</f>
        <v>1235.1111111111111</v>
      </c>
      <c r="H80" s="101">
        <v>122795</v>
      </c>
      <c r="I80" s="53">
        <f t="shared" ref="I80:I91" si="13">H80/$C80</f>
        <v>349.84330484330485</v>
      </c>
      <c r="J80" s="113">
        <v>321214</v>
      </c>
      <c r="K80" s="53">
        <f t="shared" ref="K80:K91" si="14">J80/$C80</f>
        <v>915.13960113960115</v>
      </c>
      <c r="L80" s="95">
        <v>102110</v>
      </c>
      <c r="M80" s="53">
        <f t="shared" ref="M80:M91" si="15">L80/$C80</f>
        <v>290.91168091168089</v>
      </c>
      <c r="N80" s="127">
        <v>473647</v>
      </c>
      <c r="O80" s="53">
        <f t="shared" ref="O80:O91" si="16">N80/$C80</f>
        <v>1349.4216524216524</v>
      </c>
      <c r="P80" s="139">
        <v>95967</v>
      </c>
      <c r="Q80" s="53">
        <f t="shared" ref="Q80:Q91" si="17">P80/$C80</f>
        <v>273.41025641025641</v>
      </c>
      <c r="R80" s="151">
        <v>22531</v>
      </c>
      <c r="S80" s="53">
        <f t="shared" ref="S80:S91" si="18">R80/$C80</f>
        <v>64.190883190883184</v>
      </c>
      <c r="T80" s="160">
        <v>0</v>
      </c>
      <c r="U80" s="53"/>
      <c r="V80" s="54">
        <f t="shared" ref="V80:V85" si="19">D80+F80+H80+J80+L80+N80+P80+R80+T80</f>
        <v>3502474</v>
      </c>
      <c r="W80" s="53">
        <f t="shared" ref="W80:W141" si="20">V80/$C80</f>
        <v>9978.5584045584037</v>
      </c>
    </row>
    <row r="81" spans="1:23" s="34" customFormat="1">
      <c r="A81" s="41">
        <v>329001</v>
      </c>
      <c r="B81" s="42" t="s">
        <v>73</v>
      </c>
      <c r="C81" s="68">
        <v>373</v>
      </c>
      <c r="D81" s="91">
        <v>2014601</v>
      </c>
      <c r="E81" s="38">
        <f t="shared" si="11"/>
        <v>5401.0750670241287</v>
      </c>
      <c r="F81" s="48">
        <v>543459</v>
      </c>
      <c r="G81" s="38">
        <f t="shared" si="12"/>
        <v>1456.9946380697052</v>
      </c>
      <c r="H81" s="100">
        <v>101272</v>
      </c>
      <c r="I81" s="38">
        <f t="shared" si="13"/>
        <v>271.50670241286861</v>
      </c>
      <c r="J81" s="112">
        <v>195983</v>
      </c>
      <c r="K81" s="38">
        <f t="shared" si="14"/>
        <v>525.42359249329763</v>
      </c>
      <c r="L81" s="48">
        <v>95478</v>
      </c>
      <c r="M81" s="38">
        <f t="shared" si="15"/>
        <v>255.97319034852546</v>
      </c>
      <c r="N81" s="126">
        <v>352116</v>
      </c>
      <c r="O81" s="38">
        <f t="shared" si="16"/>
        <v>944.01072386058979</v>
      </c>
      <c r="P81" s="138">
        <v>36164</v>
      </c>
      <c r="Q81" s="38">
        <f t="shared" si="17"/>
        <v>96.954423592493299</v>
      </c>
      <c r="R81" s="150">
        <v>113036</v>
      </c>
      <c r="S81" s="38">
        <f t="shared" si="18"/>
        <v>303.0455764075067</v>
      </c>
      <c r="T81" s="159">
        <v>228744</v>
      </c>
      <c r="U81" s="38"/>
      <c r="V81" s="39">
        <f t="shared" si="19"/>
        <v>3680853</v>
      </c>
      <c r="W81" s="38">
        <f t="shared" si="20"/>
        <v>9868.2386058981228</v>
      </c>
    </row>
    <row r="82" spans="1:23" s="34" customFormat="1">
      <c r="A82" s="41">
        <v>331001</v>
      </c>
      <c r="B82" s="42" t="s">
        <v>74</v>
      </c>
      <c r="C82" s="68">
        <v>522</v>
      </c>
      <c r="D82" s="91">
        <v>3387168</v>
      </c>
      <c r="E82" s="38">
        <f t="shared" si="11"/>
        <v>6488.8275862068967</v>
      </c>
      <c r="F82" s="48">
        <v>620470</v>
      </c>
      <c r="G82" s="38">
        <f t="shared" si="12"/>
        <v>1188.639846743295</v>
      </c>
      <c r="H82" s="100">
        <v>340982</v>
      </c>
      <c r="I82" s="38">
        <f t="shared" si="13"/>
        <v>653.22222222222217</v>
      </c>
      <c r="J82" s="112">
        <v>99232</v>
      </c>
      <c r="K82" s="38">
        <f t="shared" si="14"/>
        <v>190.09961685823754</v>
      </c>
      <c r="L82" s="48">
        <v>112103</v>
      </c>
      <c r="M82" s="38">
        <f t="shared" si="15"/>
        <v>214.75670498084293</v>
      </c>
      <c r="N82" s="126">
        <v>449146</v>
      </c>
      <c r="O82" s="38">
        <f t="shared" si="16"/>
        <v>860.43295019157085</v>
      </c>
      <c r="P82" s="138">
        <v>15393</v>
      </c>
      <c r="Q82" s="38">
        <f t="shared" si="17"/>
        <v>29.488505747126435</v>
      </c>
      <c r="R82" s="150">
        <v>115498</v>
      </c>
      <c r="S82" s="38">
        <f t="shared" si="18"/>
        <v>221.26053639846742</v>
      </c>
      <c r="T82" s="159">
        <v>0</v>
      </c>
      <c r="U82" s="38"/>
      <c r="V82" s="39">
        <f t="shared" si="19"/>
        <v>5139992</v>
      </c>
      <c r="W82" s="38">
        <f t="shared" si="20"/>
        <v>9846.7279693486598</v>
      </c>
    </row>
    <row r="83" spans="1:23" s="34" customFormat="1">
      <c r="A83" s="41">
        <v>333001</v>
      </c>
      <c r="B83" s="42" t="s">
        <v>75</v>
      </c>
      <c r="C83" s="68">
        <v>684</v>
      </c>
      <c r="D83" s="91">
        <v>2434440</v>
      </c>
      <c r="E83" s="38">
        <f t="shared" si="11"/>
        <v>3559.1228070175439</v>
      </c>
      <c r="F83" s="48">
        <v>769938</v>
      </c>
      <c r="G83" s="38">
        <f t="shared" si="12"/>
        <v>1125.640350877193</v>
      </c>
      <c r="H83" s="100">
        <v>174482</v>
      </c>
      <c r="I83" s="38">
        <f t="shared" si="13"/>
        <v>255.09064327485379</v>
      </c>
      <c r="J83" s="112">
        <v>59583</v>
      </c>
      <c r="K83" s="38">
        <f t="shared" si="14"/>
        <v>87.109649122807014</v>
      </c>
      <c r="L83" s="48">
        <v>402577</v>
      </c>
      <c r="M83" s="38">
        <f t="shared" si="15"/>
        <v>588.56286549707602</v>
      </c>
      <c r="N83" s="126">
        <v>405292</v>
      </c>
      <c r="O83" s="38">
        <f t="shared" si="16"/>
        <v>592.53216374269005</v>
      </c>
      <c r="P83" s="138">
        <v>343132</v>
      </c>
      <c r="Q83" s="38">
        <f t="shared" si="17"/>
        <v>501.65497076023394</v>
      </c>
      <c r="R83" s="150">
        <v>726741</v>
      </c>
      <c r="S83" s="38">
        <f t="shared" si="18"/>
        <v>1062.4868421052631</v>
      </c>
      <c r="T83" s="159">
        <v>955403</v>
      </c>
      <c r="U83" s="38"/>
      <c r="V83" s="39">
        <f t="shared" si="19"/>
        <v>6271588</v>
      </c>
      <c r="W83" s="38">
        <f t="shared" si="20"/>
        <v>9168.9883040935674</v>
      </c>
    </row>
    <row r="84" spans="1:23">
      <c r="A84" s="17">
        <v>336001</v>
      </c>
      <c r="B84" s="55" t="s">
        <v>76</v>
      </c>
      <c r="C84" s="67">
        <v>619</v>
      </c>
      <c r="D84" s="90">
        <v>2688570</v>
      </c>
      <c r="E84" s="35">
        <f t="shared" si="11"/>
        <v>4343.4087237479807</v>
      </c>
      <c r="F84" s="49">
        <v>712932</v>
      </c>
      <c r="G84" s="35">
        <f t="shared" si="12"/>
        <v>1151.7479806138933</v>
      </c>
      <c r="H84" s="99">
        <v>229360</v>
      </c>
      <c r="I84" s="35">
        <f t="shared" si="13"/>
        <v>370.53311793214863</v>
      </c>
      <c r="J84" s="111">
        <v>600553</v>
      </c>
      <c r="K84" s="35">
        <f t="shared" si="14"/>
        <v>970.19870759289176</v>
      </c>
      <c r="L84" s="49">
        <v>173106</v>
      </c>
      <c r="M84" s="35">
        <f t="shared" si="15"/>
        <v>279.65428109854605</v>
      </c>
      <c r="N84" s="125">
        <v>895512</v>
      </c>
      <c r="O84" s="35">
        <f t="shared" si="16"/>
        <v>1446.7075928917609</v>
      </c>
      <c r="P84" s="137">
        <v>550842</v>
      </c>
      <c r="Q84" s="35">
        <f t="shared" si="17"/>
        <v>889.89014539579966</v>
      </c>
      <c r="R84" s="149">
        <v>53368</v>
      </c>
      <c r="S84" s="35">
        <f t="shared" si="18"/>
        <v>86.216478190630042</v>
      </c>
      <c r="T84" s="158">
        <v>208050</v>
      </c>
      <c r="U84" s="35"/>
      <c r="V84" s="36">
        <f t="shared" si="19"/>
        <v>6112293</v>
      </c>
      <c r="W84" s="35">
        <f t="shared" si="20"/>
        <v>9874.4636510500804</v>
      </c>
    </row>
    <row r="85" spans="1:23" s="72" customFormat="1">
      <c r="A85" s="80">
        <v>337001</v>
      </c>
      <c r="B85" s="80" t="s">
        <v>77</v>
      </c>
      <c r="C85" s="68">
        <v>847</v>
      </c>
      <c r="D85" s="89">
        <v>7977856</v>
      </c>
      <c r="E85" s="76">
        <f t="shared" si="11"/>
        <v>9418.9563164108622</v>
      </c>
      <c r="F85" s="95">
        <v>1130709</v>
      </c>
      <c r="G85" s="76">
        <f t="shared" si="12"/>
        <v>1334.9574970484061</v>
      </c>
      <c r="H85" s="101">
        <v>985876</v>
      </c>
      <c r="I85" s="76">
        <f t="shared" si="13"/>
        <v>1163.9622195985833</v>
      </c>
      <c r="J85" s="113">
        <v>201180</v>
      </c>
      <c r="K85" s="76">
        <f t="shared" si="14"/>
        <v>237.52066115702479</v>
      </c>
      <c r="L85" s="95">
        <v>312994</v>
      </c>
      <c r="M85" s="76">
        <f t="shared" si="15"/>
        <v>369.53246753246754</v>
      </c>
      <c r="N85" s="127">
        <v>1579906</v>
      </c>
      <c r="O85" s="76">
        <f t="shared" si="16"/>
        <v>1865.2963400236129</v>
      </c>
      <c r="P85" s="139">
        <v>262733</v>
      </c>
      <c r="Q85" s="76">
        <f t="shared" si="17"/>
        <v>310.19244391971665</v>
      </c>
      <c r="R85" s="151">
        <v>1258611</v>
      </c>
      <c r="S85" s="76">
        <f t="shared" si="18"/>
        <v>1485.9634002361274</v>
      </c>
      <c r="T85" s="160">
        <v>287246</v>
      </c>
      <c r="U85" s="76"/>
      <c r="V85" s="54">
        <f t="shared" si="19"/>
        <v>13997111</v>
      </c>
      <c r="W85" s="76">
        <f t="shared" si="20"/>
        <v>16525.514757969304</v>
      </c>
    </row>
    <row r="86" spans="1:23" s="77" customFormat="1">
      <c r="A86" s="73">
        <v>339001</v>
      </c>
      <c r="B86" s="78" t="s">
        <v>78</v>
      </c>
      <c r="C86" s="68">
        <v>396</v>
      </c>
      <c r="D86" s="91">
        <v>1919910</v>
      </c>
      <c r="E86" s="79">
        <f t="shared" si="11"/>
        <v>4848.257575757576</v>
      </c>
      <c r="F86" s="48">
        <v>345262</v>
      </c>
      <c r="G86" s="79">
        <f t="shared" si="12"/>
        <v>871.87373737373741</v>
      </c>
      <c r="H86" s="100">
        <v>524359</v>
      </c>
      <c r="I86" s="79">
        <f t="shared" si="13"/>
        <v>1324.1388888888889</v>
      </c>
      <c r="J86" s="112">
        <v>532490</v>
      </c>
      <c r="K86" s="79">
        <f t="shared" si="14"/>
        <v>1344.6717171717171</v>
      </c>
      <c r="L86" s="48">
        <v>113465</v>
      </c>
      <c r="M86" s="79">
        <f t="shared" si="15"/>
        <v>286.52777777777777</v>
      </c>
      <c r="N86" s="126">
        <v>508488</v>
      </c>
      <c r="O86" s="79">
        <f t="shared" si="16"/>
        <v>1284.060606060606</v>
      </c>
      <c r="P86" s="138">
        <v>3815</v>
      </c>
      <c r="Q86" s="79">
        <f t="shared" si="17"/>
        <v>9.6338383838383841</v>
      </c>
      <c r="R86" s="150">
        <v>54098</v>
      </c>
      <c r="S86" s="79">
        <f t="shared" si="18"/>
        <v>136.61111111111111</v>
      </c>
      <c r="T86" s="159">
        <v>29896</v>
      </c>
      <c r="U86" s="79"/>
      <c r="V86" s="39">
        <f>D86+F86+H86+J86+L86+N86+P86+R86+T86</f>
        <v>4031783</v>
      </c>
      <c r="W86" s="79">
        <f t="shared" si="20"/>
        <v>10181.270202020201</v>
      </c>
    </row>
    <row r="87" spans="1:23" s="77" customFormat="1">
      <c r="A87" s="73">
        <v>340001</v>
      </c>
      <c r="B87" s="78" t="s">
        <v>98</v>
      </c>
      <c r="C87" s="68">
        <v>111</v>
      </c>
      <c r="D87" s="91">
        <v>596265</v>
      </c>
      <c r="E87" s="79">
        <f t="shared" ref="E87" si="21">D87/$C87</f>
        <v>5371.7567567567567</v>
      </c>
      <c r="F87" s="48">
        <v>137641</v>
      </c>
      <c r="G87" s="79">
        <f t="shared" ref="G87" si="22">F87/$C87</f>
        <v>1240.0090090090091</v>
      </c>
      <c r="H87" s="100">
        <v>94313</v>
      </c>
      <c r="I87" s="79">
        <f t="shared" ref="I87" si="23">H87/$C87</f>
        <v>849.66666666666663</v>
      </c>
      <c r="J87" s="112">
        <v>8002</v>
      </c>
      <c r="K87" s="79">
        <f t="shared" ref="K87" si="24">J87/$C87</f>
        <v>72.090090090090087</v>
      </c>
      <c r="L87" s="48">
        <v>53228</v>
      </c>
      <c r="M87" s="79">
        <f t="shared" ref="M87" si="25">L87/$C87</f>
        <v>479.53153153153153</v>
      </c>
      <c r="N87" s="126">
        <v>115694</v>
      </c>
      <c r="O87" s="79">
        <f t="shared" ref="O87" si="26">N87/$C87</f>
        <v>1042.2882882882882</v>
      </c>
      <c r="P87" s="138">
        <v>21528</v>
      </c>
      <c r="Q87" s="79">
        <f t="shared" ref="Q87" si="27">P87/$C87</f>
        <v>193.94594594594594</v>
      </c>
      <c r="R87" s="150">
        <v>8251</v>
      </c>
      <c r="S87" s="79">
        <f t="shared" ref="S87" si="28">R87/$C87</f>
        <v>74.333333333333329</v>
      </c>
      <c r="T87" s="159">
        <v>0</v>
      </c>
      <c r="U87" s="79"/>
      <c r="V87" s="39">
        <f t="shared" ref="V87" si="29">D87+F87+H87+J87+L87+N87+P87+R87+T87</f>
        <v>1034922</v>
      </c>
      <c r="W87" s="79">
        <f t="shared" ref="W87" si="30">V87/$C87</f>
        <v>9323.6216216216217</v>
      </c>
    </row>
    <row r="88" spans="1:23" s="77" customFormat="1">
      <c r="A88" s="73">
        <v>341001</v>
      </c>
      <c r="B88" s="78" t="s">
        <v>126</v>
      </c>
      <c r="C88" s="68">
        <v>202</v>
      </c>
      <c r="D88" s="91">
        <v>758093</v>
      </c>
      <c r="E88" s="79">
        <f t="shared" ref="E88:E90" si="31">D88/$C88</f>
        <v>3752.9356435643563</v>
      </c>
      <c r="F88" s="48">
        <v>216235</v>
      </c>
      <c r="G88" s="79">
        <f t="shared" ref="G88:G90" si="32">F88/$C88</f>
        <v>1070.470297029703</v>
      </c>
      <c r="H88" s="100">
        <v>208154</v>
      </c>
      <c r="I88" s="79">
        <f t="shared" ref="I88:I90" si="33">H88/$C88</f>
        <v>1030.4653465346535</v>
      </c>
      <c r="J88" s="112">
        <v>135670</v>
      </c>
      <c r="K88" s="79">
        <f t="shared" ref="K88:K90" si="34">J88/$C88</f>
        <v>671.63366336633658</v>
      </c>
      <c r="L88" s="48">
        <v>155453</v>
      </c>
      <c r="M88" s="79">
        <f t="shared" ref="M88:M90" si="35">L88/$C88</f>
        <v>769.56930693069307</v>
      </c>
      <c r="N88" s="126">
        <v>221208</v>
      </c>
      <c r="O88" s="79">
        <f t="shared" ref="O88:O90" si="36">N88/$C88</f>
        <v>1095.0891089108911</v>
      </c>
      <c r="P88" s="138">
        <v>38348</v>
      </c>
      <c r="Q88" s="79">
        <f t="shared" ref="Q88:Q90" si="37">P88/$C88</f>
        <v>189.84158415841586</v>
      </c>
      <c r="R88" s="150">
        <v>30868</v>
      </c>
      <c r="S88" s="79">
        <f t="shared" ref="S88:S90" si="38">R88/$C88</f>
        <v>152.8118811881188</v>
      </c>
      <c r="T88" s="159">
        <v>0</v>
      </c>
      <c r="U88" s="79"/>
      <c r="V88" s="39">
        <f t="shared" ref="V88:V90" si="39">D88+F88+H88+J88+L88+N88+P88+R88+T88</f>
        <v>1764029</v>
      </c>
      <c r="W88" s="79">
        <f t="shared" ref="W88:W90" si="40">V88/$C88</f>
        <v>8732.8168316831689</v>
      </c>
    </row>
    <row r="89" spans="1:23" s="72" customFormat="1">
      <c r="A89" s="74">
        <v>342001</v>
      </c>
      <c r="B89" s="55" t="s">
        <v>110</v>
      </c>
      <c r="C89" s="67">
        <v>40</v>
      </c>
      <c r="D89" s="90">
        <v>202631</v>
      </c>
      <c r="E89" s="75">
        <f t="shared" si="31"/>
        <v>5065.7749999999996</v>
      </c>
      <c r="F89" s="49">
        <v>20522</v>
      </c>
      <c r="G89" s="75">
        <f t="shared" si="32"/>
        <v>513.04999999999995</v>
      </c>
      <c r="H89" s="99">
        <v>157135</v>
      </c>
      <c r="I89" s="75">
        <f t="shared" si="33"/>
        <v>3928.375</v>
      </c>
      <c r="J89" s="111">
        <v>34171</v>
      </c>
      <c r="K89" s="75">
        <f t="shared" si="34"/>
        <v>854.27499999999998</v>
      </c>
      <c r="L89" s="48">
        <v>66006</v>
      </c>
      <c r="M89" s="75">
        <f t="shared" si="35"/>
        <v>1650.15</v>
      </c>
      <c r="N89" s="125">
        <v>75546</v>
      </c>
      <c r="O89" s="75">
        <f t="shared" si="36"/>
        <v>1888.65</v>
      </c>
      <c r="P89" s="137">
        <v>70729</v>
      </c>
      <c r="Q89" s="75">
        <f t="shared" si="37"/>
        <v>1768.2249999999999</v>
      </c>
      <c r="R89" s="149">
        <v>30716</v>
      </c>
      <c r="S89" s="75">
        <f t="shared" si="38"/>
        <v>767.9</v>
      </c>
      <c r="T89" s="158">
        <v>0</v>
      </c>
      <c r="U89" s="75"/>
      <c r="V89" s="36">
        <f t="shared" si="39"/>
        <v>657456</v>
      </c>
      <c r="W89" s="75">
        <f t="shared" si="40"/>
        <v>16436.400000000001</v>
      </c>
    </row>
    <row r="90" spans="1:23" s="72" customFormat="1">
      <c r="A90" s="71">
        <v>343001</v>
      </c>
      <c r="B90" s="71" t="s">
        <v>127</v>
      </c>
      <c r="C90" s="70">
        <v>92</v>
      </c>
      <c r="D90" s="93">
        <v>590398</v>
      </c>
      <c r="E90" s="82">
        <f t="shared" si="31"/>
        <v>6417.369565217391</v>
      </c>
      <c r="F90" s="94">
        <v>110719</v>
      </c>
      <c r="G90" s="82">
        <f t="shared" si="32"/>
        <v>1203.4673913043478</v>
      </c>
      <c r="H90" s="102">
        <v>52215</v>
      </c>
      <c r="I90" s="82">
        <f t="shared" si="33"/>
        <v>567.554347826087</v>
      </c>
      <c r="J90" s="114">
        <v>3935</v>
      </c>
      <c r="K90" s="82">
        <f t="shared" si="34"/>
        <v>42.771739130434781</v>
      </c>
      <c r="L90" s="94">
        <v>62621</v>
      </c>
      <c r="M90" s="82">
        <f t="shared" si="35"/>
        <v>680.66304347826087</v>
      </c>
      <c r="N90" s="128">
        <v>104388</v>
      </c>
      <c r="O90" s="82">
        <f t="shared" si="36"/>
        <v>1134.6521739130435</v>
      </c>
      <c r="P90" s="140">
        <v>17302</v>
      </c>
      <c r="Q90" s="82">
        <f t="shared" si="37"/>
        <v>188.06521739130434</v>
      </c>
      <c r="R90" s="152">
        <v>15459</v>
      </c>
      <c r="S90" s="82">
        <f t="shared" si="38"/>
        <v>168.03260869565219</v>
      </c>
      <c r="T90" s="161">
        <v>0</v>
      </c>
      <c r="U90" s="82"/>
      <c r="V90" s="69">
        <f t="shared" si="39"/>
        <v>957037</v>
      </c>
      <c r="W90" s="82">
        <f t="shared" si="40"/>
        <v>10402.576086956522</v>
      </c>
    </row>
    <row r="91" spans="1:23">
      <c r="A91" s="14"/>
      <c r="B91" s="15" t="s">
        <v>79</v>
      </c>
      <c r="C91" s="45">
        <f>SUM(C80:C90)</f>
        <v>4237</v>
      </c>
      <c r="D91" s="63">
        <f>SUM(D80:D90)</f>
        <v>24500618</v>
      </c>
      <c r="E91" s="63">
        <f t="shared" si="11"/>
        <v>5782.539060656125</v>
      </c>
      <c r="F91" s="63">
        <f>SUM(F80:F90)</f>
        <v>5041411</v>
      </c>
      <c r="G91" s="63">
        <f t="shared" si="12"/>
        <v>1189.8539060656124</v>
      </c>
      <c r="H91" s="60">
        <f>SUM(H80:H90)</f>
        <v>2990943</v>
      </c>
      <c r="I91" s="63">
        <f t="shared" si="13"/>
        <v>705.91054991739441</v>
      </c>
      <c r="J91" s="63">
        <f>SUM(J80:J90)</f>
        <v>2192013</v>
      </c>
      <c r="K91" s="63">
        <f t="shared" si="14"/>
        <v>517.35024781685149</v>
      </c>
      <c r="L91" s="60">
        <f>SUM(L80:L90)</f>
        <v>1649141</v>
      </c>
      <c r="M91" s="63">
        <f t="shared" si="15"/>
        <v>389.22374321453862</v>
      </c>
      <c r="N91" s="63">
        <f>SUM(N80:N90)</f>
        <v>5180943</v>
      </c>
      <c r="O91" s="63">
        <f t="shared" si="16"/>
        <v>1222.785697427425</v>
      </c>
      <c r="P91" s="60">
        <f>SUM(P80:P90)</f>
        <v>1455953</v>
      </c>
      <c r="Q91" s="63">
        <f t="shared" si="17"/>
        <v>343.62827472268117</v>
      </c>
      <c r="R91" s="63">
        <f>SUM(R80:R90)</f>
        <v>2429177</v>
      </c>
      <c r="S91" s="63">
        <f t="shared" si="18"/>
        <v>573.32475808354968</v>
      </c>
      <c r="T91" s="60">
        <f>SUM(T80:T90)</f>
        <v>1709339</v>
      </c>
      <c r="U91" s="63">
        <f>T91/$C91</f>
        <v>403.43143733773894</v>
      </c>
      <c r="V91" s="64">
        <f>SUM(V80:V90)</f>
        <v>47149538</v>
      </c>
      <c r="W91" s="63">
        <f t="shared" si="20"/>
        <v>11128.047675241916</v>
      </c>
    </row>
    <row r="92" spans="1:23">
      <c r="A92" s="30"/>
      <c r="B92" s="12"/>
      <c r="C92" s="43"/>
      <c r="D92" s="12"/>
      <c r="E92" s="12"/>
      <c r="F92" s="12"/>
      <c r="G92" s="40"/>
      <c r="H92" s="12"/>
      <c r="I92" s="12"/>
      <c r="J92" s="12"/>
      <c r="K92" s="40"/>
      <c r="L92" s="12"/>
      <c r="M92" s="40"/>
      <c r="N92" s="12"/>
      <c r="O92" s="40"/>
      <c r="P92" s="12"/>
      <c r="Q92" s="12"/>
      <c r="R92" s="12"/>
      <c r="S92" s="40"/>
      <c r="T92" s="12"/>
      <c r="U92" s="12"/>
      <c r="V92" s="12"/>
      <c r="W92" s="40"/>
    </row>
    <row r="93" spans="1:23" s="72" customFormat="1">
      <c r="A93" s="80">
        <v>300001</v>
      </c>
      <c r="B93" s="80" t="s">
        <v>80</v>
      </c>
      <c r="C93" s="68">
        <v>426</v>
      </c>
      <c r="D93" s="89">
        <v>1711964</v>
      </c>
      <c r="E93" s="76">
        <f t="shared" ref="E93:E141" si="41">D93/$C93</f>
        <v>4018.6948356807511</v>
      </c>
      <c r="F93" s="95">
        <v>449648</v>
      </c>
      <c r="G93" s="76">
        <f t="shared" ref="G93:G141" si="42">F93/$C93</f>
        <v>1055.5117370892019</v>
      </c>
      <c r="H93" s="98">
        <v>351315</v>
      </c>
      <c r="I93" s="76">
        <f t="shared" ref="I93:I140" si="43">H93/$C93</f>
        <v>824.68309859154931</v>
      </c>
      <c r="J93" s="110">
        <v>134604</v>
      </c>
      <c r="K93" s="76">
        <f t="shared" ref="K93:K141" si="44">J93/$C93</f>
        <v>315.97183098591552</v>
      </c>
      <c r="L93" s="95">
        <v>242904</v>
      </c>
      <c r="M93" s="76">
        <f t="shared" ref="M93:M141" si="45">L93/$C93</f>
        <v>570.19718309859149</v>
      </c>
      <c r="N93" s="131">
        <v>439729</v>
      </c>
      <c r="O93" s="76">
        <f t="shared" ref="O93:O141" si="46">N93/$C93</f>
        <v>1032.2276995305165</v>
      </c>
      <c r="P93" s="143">
        <v>0</v>
      </c>
      <c r="Q93" s="76">
        <f t="shared" ref="Q93:Q140" si="47">P93/$C93</f>
        <v>0</v>
      </c>
      <c r="R93" s="155">
        <v>108809</v>
      </c>
      <c r="S93" s="76">
        <f t="shared" ref="S93:S141" si="48">R93/$C93</f>
        <v>255.42018779342723</v>
      </c>
      <c r="T93" s="164">
        <v>0</v>
      </c>
      <c r="U93" s="76">
        <f t="shared" ref="U93:U141" si="49">T93/$C93</f>
        <v>0</v>
      </c>
      <c r="V93" s="54">
        <f t="shared" ref="V93:V140" si="50">D93+F93+H93+J93+L93+N93+P93+R93+T93</f>
        <v>3438973</v>
      </c>
      <c r="W93" s="76">
        <f t="shared" si="20"/>
        <v>8072.7065727699528</v>
      </c>
    </row>
    <row r="94" spans="1:23" s="77" customFormat="1">
      <c r="A94" s="73">
        <v>300002</v>
      </c>
      <c r="B94" s="78" t="s">
        <v>81</v>
      </c>
      <c r="C94" s="68">
        <v>413</v>
      </c>
      <c r="D94" s="91">
        <v>2138663</v>
      </c>
      <c r="E94" s="79">
        <f t="shared" si="41"/>
        <v>5178.3607748184022</v>
      </c>
      <c r="F94" s="48">
        <v>479065</v>
      </c>
      <c r="G94" s="79">
        <f t="shared" si="42"/>
        <v>1159.9636803874091</v>
      </c>
      <c r="H94" s="97">
        <v>423419</v>
      </c>
      <c r="I94" s="79">
        <f t="shared" si="43"/>
        <v>1025.227602905569</v>
      </c>
      <c r="J94" s="109">
        <v>126315</v>
      </c>
      <c r="K94" s="79">
        <f t="shared" si="44"/>
        <v>305.84745762711867</v>
      </c>
      <c r="L94" s="48">
        <v>249865</v>
      </c>
      <c r="M94" s="79">
        <f t="shared" si="45"/>
        <v>605</v>
      </c>
      <c r="N94" s="130">
        <v>385375</v>
      </c>
      <c r="O94" s="79">
        <f t="shared" si="46"/>
        <v>933.11138014527842</v>
      </c>
      <c r="P94" s="142">
        <v>0</v>
      </c>
      <c r="Q94" s="79">
        <f t="shared" si="47"/>
        <v>0</v>
      </c>
      <c r="R94" s="154">
        <v>105583</v>
      </c>
      <c r="S94" s="79">
        <f t="shared" si="48"/>
        <v>255.64891041162227</v>
      </c>
      <c r="T94" s="163">
        <v>0</v>
      </c>
      <c r="U94" s="79">
        <f t="shared" si="49"/>
        <v>0</v>
      </c>
      <c r="V94" s="39">
        <f t="shared" si="50"/>
        <v>3908285</v>
      </c>
      <c r="W94" s="79">
        <f t="shared" si="20"/>
        <v>9463.1598062953999</v>
      </c>
    </row>
    <row r="95" spans="1:23" s="77" customFormat="1">
      <c r="A95" s="73">
        <v>300003</v>
      </c>
      <c r="B95" s="78" t="s">
        <v>128</v>
      </c>
      <c r="C95" s="68">
        <v>377</v>
      </c>
      <c r="D95" s="91">
        <v>1728294</v>
      </c>
      <c r="E95" s="79">
        <f t="shared" ref="E95:E138" si="51">D95/$C95</f>
        <v>4584.3342175066309</v>
      </c>
      <c r="F95" s="48">
        <v>433919</v>
      </c>
      <c r="G95" s="79">
        <f t="shared" ref="G95:G138" si="52">F95/$C95</f>
        <v>1150.9787798408488</v>
      </c>
      <c r="H95" s="97">
        <v>269500</v>
      </c>
      <c r="I95" s="79">
        <f t="shared" ref="I95:I138" si="53">H95/$C95</f>
        <v>714.85411140583551</v>
      </c>
      <c r="J95" s="109">
        <v>177580</v>
      </c>
      <c r="K95" s="79">
        <f t="shared" ref="K95:K138" si="54">J95/$C95</f>
        <v>471.0344827586207</v>
      </c>
      <c r="L95" s="48">
        <v>140621</v>
      </c>
      <c r="M95" s="79">
        <f t="shared" ref="M95:M138" si="55">L95/$C95</f>
        <v>373</v>
      </c>
      <c r="N95" s="130">
        <v>591502</v>
      </c>
      <c r="O95" s="79">
        <f t="shared" ref="O95:O138" si="56">N95/$C95</f>
        <v>1568.9708222811671</v>
      </c>
      <c r="P95" s="142">
        <v>17955</v>
      </c>
      <c r="Q95" s="79">
        <f t="shared" ref="Q95:Q138" si="57">P95/$C95</f>
        <v>47.625994694960212</v>
      </c>
      <c r="R95" s="154">
        <v>62315</v>
      </c>
      <c r="S95" s="79">
        <f t="shared" ref="S95:S138" si="58">R95/$C95</f>
        <v>165.29177718832892</v>
      </c>
      <c r="T95" s="163">
        <v>0</v>
      </c>
      <c r="U95" s="79">
        <f t="shared" ref="U95:U138" si="59">T95/$C95</f>
        <v>0</v>
      </c>
      <c r="V95" s="39">
        <f t="shared" ref="V95:V138" si="60">D95+F95+H95+J95+L95+N95+P95+R95+T95</f>
        <v>3421686</v>
      </c>
      <c r="W95" s="79">
        <f t="shared" ref="W95:W138" si="61">V95/$C95</f>
        <v>9076.0901856763921</v>
      </c>
    </row>
    <row r="96" spans="1:23" s="77" customFormat="1">
      <c r="A96" s="73">
        <v>370001</v>
      </c>
      <c r="B96" s="78" t="s">
        <v>129</v>
      </c>
      <c r="C96" s="68">
        <v>271</v>
      </c>
      <c r="D96" s="91">
        <v>1442921</v>
      </c>
      <c r="E96" s="79">
        <f t="shared" si="51"/>
        <v>5324.4317343173434</v>
      </c>
      <c r="F96" s="48">
        <v>403990</v>
      </c>
      <c r="G96" s="79">
        <f t="shared" si="52"/>
        <v>1490.7380073800739</v>
      </c>
      <c r="H96" s="97">
        <v>626387</v>
      </c>
      <c r="I96" s="79">
        <f t="shared" si="53"/>
        <v>2311.391143911439</v>
      </c>
      <c r="J96" s="109">
        <v>195059</v>
      </c>
      <c r="K96" s="79">
        <f t="shared" si="54"/>
        <v>719.77490774907744</v>
      </c>
      <c r="L96" s="48">
        <v>330777</v>
      </c>
      <c r="M96" s="79">
        <f t="shared" si="55"/>
        <v>1220.579335793358</v>
      </c>
      <c r="N96" s="130">
        <v>586521</v>
      </c>
      <c r="O96" s="79">
        <f t="shared" si="56"/>
        <v>2164.2841328413283</v>
      </c>
      <c r="P96" s="142">
        <v>2155</v>
      </c>
      <c r="Q96" s="79">
        <f t="shared" si="57"/>
        <v>7.9520295202952029</v>
      </c>
      <c r="R96" s="154">
        <v>191235</v>
      </c>
      <c r="S96" s="79">
        <f t="shared" si="58"/>
        <v>705.66420664206646</v>
      </c>
      <c r="T96" s="163">
        <v>0</v>
      </c>
      <c r="U96" s="79">
        <f t="shared" si="59"/>
        <v>0</v>
      </c>
      <c r="V96" s="39">
        <f t="shared" si="60"/>
        <v>3779045</v>
      </c>
      <c r="W96" s="79">
        <f t="shared" si="61"/>
        <v>13944.815498154981</v>
      </c>
    </row>
    <row r="97" spans="1:23" s="72" customFormat="1">
      <c r="A97" s="74">
        <v>371001</v>
      </c>
      <c r="B97" s="55" t="s">
        <v>130</v>
      </c>
      <c r="C97" s="67">
        <v>655</v>
      </c>
      <c r="D97" s="90">
        <v>2673607</v>
      </c>
      <c r="E97" s="75">
        <f t="shared" si="51"/>
        <v>4081.842748091603</v>
      </c>
      <c r="F97" s="49">
        <v>471877</v>
      </c>
      <c r="G97" s="75">
        <f t="shared" si="52"/>
        <v>720.42290076335883</v>
      </c>
      <c r="H97" s="96">
        <v>912954</v>
      </c>
      <c r="I97" s="75">
        <f t="shared" si="53"/>
        <v>1393.8229007633588</v>
      </c>
      <c r="J97" s="108">
        <v>126897</v>
      </c>
      <c r="K97" s="75">
        <f t="shared" si="54"/>
        <v>193.73587786259543</v>
      </c>
      <c r="L97" s="49">
        <v>942241</v>
      </c>
      <c r="M97" s="75">
        <f t="shared" si="55"/>
        <v>1438.5358778625955</v>
      </c>
      <c r="N97" s="129">
        <v>655449</v>
      </c>
      <c r="O97" s="75">
        <f t="shared" si="56"/>
        <v>1000.6854961832061</v>
      </c>
      <c r="P97" s="141">
        <v>59128</v>
      </c>
      <c r="Q97" s="75">
        <f t="shared" si="57"/>
        <v>90.271755725190843</v>
      </c>
      <c r="R97" s="153">
        <v>131389</v>
      </c>
      <c r="S97" s="75">
        <f t="shared" si="58"/>
        <v>200.593893129771</v>
      </c>
      <c r="T97" s="162">
        <v>33406</v>
      </c>
      <c r="U97" s="75">
        <f t="shared" si="59"/>
        <v>51.001526717557255</v>
      </c>
      <c r="V97" s="36">
        <f t="shared" si="60"/>
        <v>6006948</v>
      </c>
      <c r="W97" s="75">
        <f t="shared" si="61"/>
        <v>9170.9129770992367</v>
      </c>
    </row>
    <row r="98" spans="1:23" s="72" customFormat="1">
      <c r="A98" s="80">
        <v>372001</v>
      </c>
      <c r="B98" s="80" t="s">
        <v>131</v>
      </c>
      <c r="C98" s="68">
        <v>430</v>
      </c>
      <c r="D98" s="89">
        <v>2607428</v>
      </c>
      <c r="E98" s="76">
        <f t="shared" si="51"/>
        <v>6063.7860465116282</v>
      </c>
      <c r="F98" s="95">
        <v>618502</v>
      </c>
      <c r="G98" s="76">
        <f t="shared" si="52"/>
        <v>1438.3767441860466</v>
      </c>
      <c r="H98" s="98">
        <v>759151</v>
      </c>
      <c r="I98" s="76">
        <f t="shared" si="53"/>
        <v>1765.4674418604652</v>
      </c>
      <c r="J98" s="110">
        <v>316704</v>
      </c>
      <c r="K98" s="76">
        <f t="shared" si="54"/>
        <v>736.52093023255816</v>
      </c>
      <c r="L98" s="95">
        <v>82059</v>
      </c>
      <c r="M98" s="76">
        <f t="shared" si="55"/>
        <v>190.83488372093024</v>
      </c>
      <c r="N98" s="131">
        <v>241737</v>
      </c>
      <c r="O98" s="76">
        <f t="shared" si="56"/>
        <v>562.17906976744189</v>
      </c>
      <c r="P98" s="143">
        <v>29782</v>
      </c>
      <c r="Q98" s="76">
        <f t="shared" si="57"/>
        <v>69.260465116279065</v>
      </c>
      <c r="R98" s="155">
        <v>147994</v>
      </c>
      <c r="S98" s="76">
        <f t="shared" si="58"/>
        <v>344.1720930232558</v>
      </c>
      <c r="T98" s="164">
        <v>0</v>
      </c>
      <c r="U98" s="76">
        <f t="shared" si="59"/>
        <v>0</v>
      </c>
      <c r="V98" s="54">
        <f t="shared" si="60"/>
        <v>4803357</v>
      </c>
      <c r="W98" s="76">
        <f t="shared" si="61"/>
        <v>11170.597674418605</v>
      </c>
    </row>
    <row r="99" spans="1:23" s="77" customFormat="1">
      <c r="A99" s="73">
        <v>373001</v>
      </c>
      <c r="B99" s="78" t="s">
        <v>132</v>
      </c>
      <c r="C99" s="68">
        <v>198</v>
      </c>
      <c r="D99" s="91">
        <v>1028894</v>
      </c>
      <c r="E99" s="79">
        <f t="shared" si="51"/>
        <v>5196.4343434343436</v>
      </c>
      <c r="F99" s="48">
        <v>214282</v>
      </c>
      <c r="G99" s="79">
        <f t="shared" si="52"/>
        <v>1082.2323232323233</v>
      </c>
      <c r="H99" s="97">
        <v>74844</v>
      </c>
      <c r="I99" s="79">
        <f t="shared" si="53"/>
        <v>378</v>
      </c>
      <c r="J99" s="109">
        <v>142883</v>
      </c>
      <c r="K99" s="79">
        <f t="shared" si="54"/>
        <v>721.63131313131316</v>
      </c>
      <c r="L99" s="48">
        <v>388204</v>
      </c>
      <c r="M99" s="79">
        <f t="shared" si="55"/>
        <v>1960.6262626262626</v>
      </c>
      <c r="N99" s="130">
        <v>215094</v>
      </c>
      <c r="O99" s="79">
        <f t="shared" si="56"/>
        <v>1086.3333333333333</v>
      </c>
      <c r="P99" s="142">
        <v>0</v>
      </c>
      <c r="Q99" s="79">
        <f t="shared" si="57"/>
        <v>0</v>
      </c>
      <c r="R99" s="154">
        <v>64134</v>
      </c>
      <c r="S99" s="79">
        <f t="shared" si="58"/>
        <v>323.90909090909093</v>
      </c>
      <c r="T99" s="163">
        <v>21432</v>
      </c>
      <c r="U99" s="79">
        <f t="shared" si="59"/>
        <v>108.24242424242425</v>
      </c>
      <c r="V99" s="39">
        <f t="shared" si="60"/>
        <v>2149767</v>
      </c>
      <c r="W99" s="79">
        <f t="shared" si="61"/>
        <v>10857.40909090909</v>
      </c>
    </row>
    <row r="100" spans="1:23" s="77" customFormat="1">
      <c r="A100" s="73">
        <v>374001</v>
      </c>
      <c r="B100" s="78" t="s">
        <v>133</v>
      </c>
      <c r="C100" s="68">
        <v>238</v>
      </c>
      <c r="D100" s="91">
        <v>1145688</v>
      </c>
      <c r="E100" s="79">
        <f t="shared" si="51"/>
        <v>4813.8151260504201</v>
      </c>
      <c r="F100" s="48">
        <v>187372</v>
      </c>
      <c r="G100" s="79">
        <f t="shared" si="52"/>
        <v>787.27731092436977</v>
      </c>
      <c r="H100" s="97">
        <v>132395</v>
      </c>
      <c r="I100" s="79">
        <f t="shared" si="53"/>
        <v>556.28151260504205</v>
      </c>
      <c r="J100" s="109">
        <v>157182</v>
      </c>
      <c r="K100" s="79">
        <f t="shared" si="54"/>
        <v>660.42857142857144</v>
      </c>
      <c r="L100" s="48">
        <v>442636</v>
      </c>
      <c r="M100" s="79">
        <f t="shared" si="55"/>
        <v>1859.8151260504201</v>
      </c>
      <c r="N100" s="130">
        <v>191242</v>
      </c>
      <c r="O100" s="79">
        <f t="shared" si="56"/>
        <v>803.53781512605042</v>
      </c>
      <c r="P100" s="142">
        <v>11323</v>
      </c>
      <c r="Q100" s="79">
        <f t="shared" si="57"/>
        <v>47.575630252100844</v>
      </c>
      <c r="R100" s="154">
        <v>35157</v>
      </c>
      <c r="S100" s="79">
        <f t="shared" si="58"/>
        <v>147.71848739495798</v>
      </c>
      <c r="T100" s="163">
        <v>0</v>
      </c>
      <c r="U100" s="79">
        <f t="shared" si="59"/>
        <v>0</v>
      </c>
      <c r="V100" s="39">
        <f t="shared" si="60"/>
        <v>2302995</v>
      </c>
      <c r="W100" s="79">
        <f t="shared" si="61"/>
        <v>9676.4495798319331</v>
      </c>
    </row>
    <row r="101" spans="1:23" s="77" customFormat="1">
      <c r="A101" s="73">
        <v>375001</v>
      </c>
      <c r="B101" s="78" t="s">
        <v>134</v>
      </c>
      <c r="C101" s="68">
        <v>140</v>
      </c>
      <c r="D101" s="91">
        <v>773257</v>
      </c>
      <c r="E101" s="79">
        <f t="shared" si="51"/>
        <v>5523.2642857142855</v>
      </c>
      <c r="F101" s="48">
        <v>108956</v>
      </c>
      <c r="G101" s="79">
        <f t="shared" si="52"/>
        <v>778.25714285714287</v>
      </c>
      <c r="H101" s="97">
        <v>313345</v>
      </c>
      <c r="I101" s="79">
        <f t="shared" si="53"/>
        <v>2238.1785714285716</v>
      </c>
      <c r="J101" s="109">
        <v>0</v>
      </c>
      <c r="K101" s="79">
        <f t="shared" si="54"/>
        <v>0</v>
      </c>
      <c r="L101" s="48">
        <v>10240</v>
      </c>
      <c r="M101" s="79">
        <f t="shared" si="55"/>
        <v>73.142857142857139</v>
      </c>
      <c r="N101" s="130">
        <v>41970</v>
      </c>
      <c r="O101" s="79">
        <f t="shared" si="56"/>
        <v>299.78571428571428</v>
      </c>
      <c r="P101" s="142">
        <v>2375</v>
      </c>
      <c r="Q101" s="79">
        <f t="shared" si="57"/>
        <v>16.964285714285715</v>
      </c>
      <c r="R101" s="154">
        <v>28173</v>
      </c>
      <c r="S101" s="79">
        <f t="shared" si="58"/>
        <v>201.23571428571429</v>
      </c>
      <c r="T101" s="163">
        <v>300000</v>
      </c>
      <c r="U101" s="79">
        <f t="shared" si="59"/>
        <v>2142.8571428571427</v>
      </c>
      <c r="V101" s="39">
        <f t="shared" si="60"/>
        <v>1578316</v>
      </c>
      <c r="W101" s="79">
        <f t="shared" si="61"/>
        <v>11273.685714285713</v>
      </c>
    </row>
    <row r="102" spans="1:23" s="72" customFormat="1">
      <c r="A102" s="74">
        <v>376001</v>
      </c>
      <c r="B102" s="55" t="s">
        <v>135</v>
      </c>
      <c r="C102" s="67">
        <v>132</v>
      </c>
      <c r="D102" s="90">
        <v>733178</v>
      </c>
      <c r="E102" s="75">
        <f t="shared" si="51"/>
        <v>5554.378787878788</v>
      </c>
      <c r="F102" s="49">
        <v>143386</v>
      </c>
      <c r="G102" s="75">
        <f t="shared" si="52"/>
        <v>1086.2575757575758</v>
      </c>
      <c r="H102" s="96">
        <v>75542</v>
      </c>
      <c r="I102" s="75">
        <f t="shared" si="53"/>
        <v>572.28787878787875</v>
      </c>
      <c r="J102" s="108">
        <v>123106</v>
      </c>
      <c r="K102" s="75">
        <f t="shared" si="54"/>
        <v>932.62121212121212</v>
      </c>
      <c r="L102" s="49">
        <v>268887</v>
      </c>
      <c r="M102" s="75">
        <f t="shared" si="55"/>
        <v>2037.0227272727273</v>
      </c>
      <c r="N102" s="129">
        <v>131804</v>
      </c>
      <c r="O102" s="75">
        <f t="shared" si="56"/>
        <v>998.5151515151515</v>
      </c>
      <c r="P102" s="141">
        <v>12886</v>
      </c>
      <c r="Q102" s="75">
        <f t="shared" si="57"/>
        <v>97.621212121212125</v>
      </c>
      <c r="R102" s="153">
        <v>17251</v>
      </c>
      <c r="S102" s="75">
        <f t="shared" si="58"/>
        <v>130.68939393939394</v>
      </c>
      <c r="T102" s="162">
        <v>0</v>
      </c>
      <c r="U102" s="75">
        <f t="shared" si="59"/>
        <v>0</v>
      </c>
      <c r="V102" s="36">
        <f t="shared" si="60"/>
        <v>1506040</v>
      </c>
      <c r="W102" s="75">
        <f t="shared" si="61"/>
        <v>11409.39393939394</v>
      </c>
    </row>
    <row r="103" spans="1:23" s="72" customFormat="1">
      <c r="A103" s="80">
        <v>377001</v>
      </c>
      <c r="B103" s="80" t="s">
        <v>112</v>
      </c>
      <c r="C103" s="68">
        <v>308</v>
      </c>
      <c r="D103" s="89">
        <v>1756642</v>
      </c>
      <c r="E103" s="76">
        <f t="shared" si="51"/>
        <v>5703.3831168831166</v>
      </c>
      <c r="F103" s="95">
        <v>434291</v>
      </c>
      <c r="G103" s="76">
        <f t="shared" si="52"/>
        <v>1410.0357142857142</v>
      </c>
      <c r="H103" s="98">
        <v>978281</v>
      </c>
      <c r="I103" s="76">
        <f t="shared" si="53"/>
        <v>3176.2370129870128</v>
      </c>
      <c r="J103" s="110">
        <v>311247</v>
      </c>
      <c r="K103" s="76">
        <f t="shared" si="54"/>
        <v>1010.5422077922078</v>
      </c>
      <c r="L103" s="95">
        <v>158317</v>
      </c>
      <c r="M103" s="76">
        <f t="shared" si="55"/>
        <v>514.01623376623377</v>
      </c>
      <c r="N103" s="131">
        <v>226140</v>
      </c>
      <c r="O103" s="76">
        <f t="shared" si="56"/>
        <v>734.22077922077926</v>
      </c>
      <c r="P103" s="143">
        <v>43129</v>
      </c>
      <c r="Q103" s="76">
        <f t="shared" si="57"/>
        <v>140.02922077922079</v>
      </c>
      <c r="R103" s="155">
        <v>82170</v>
      </c>
      <c r="S103" s="76">
        <f t="shared" si="58"/>
        <v>266.78571428571428</v>
      </c>
      <c r="T103" s="164">
        <v>71150</v>
      </c>
      <c r="U103" s="76">
        <f t="shared" si="59"/>
        <v>231.00649350649351</v>
      </c>
      <c r="V103" s="54">
        <f t="shared" si="60"/>
        <v>4061367</v>
      </c>
      <c r="W103" s="76">
        <f t="shared" si="61"/>
        <v>13186.256493506493</v>
      </c>
    </row>
    <row r="104" spans="1:23" s="77" customFormat="1">
      <c r="A104" s="73">
        <v>377002</v>
      </c>
      <c r="B104" s="78" t="s">
        <v>113</v>
      </c>
      <c r="C104" s="68">
        <v>279</v>
      </c>
      <c r="D104" s="91">
        <v>1666721</v>
      </c>
      <c r="E104" s="79">
        <f t="shared" si="51"/>
        <v>5973.9103942652328</v>
      </c>
      <c r="F104" s="48">
        <v>379161</v>
      </c>
      <c r="G104" s="79">
        <f t="shared" si="52"/>
        <v>1359</v>
      </c>
      <c r="H104" s="97">
        <v>893494</v>
      </c>
      <c r="I104" s="79">
        <f t="shared" si="53"/>
        <v>3202.4874551971325</v>
      </c>
      <c r="J104" s="109">
        <v>283348</v>
      </c>
      <c r="K104" s="79">
        <f t="shared" si="54"/>
        <v>1015.584229390681</v>
      </c>
      <c r="L104" s="48">
        <v>142009</v>
      </c>
      <c r="M104" s="79">
        <f t="shared" si="55"/>
        <v>508.99283154121866</v>
      </c>
      <c r="N104" s="130">
        <v>222755</v>
      </c>
      <c r="O104" s="79">
        <f t="shared" si="56"/>
        <v>798.40501792114696</v>
      </c>
      <c r="P104" s="142">
        <v>47218</v>
      </c>
      <c r="Q104" s="79">
        <f t="shared" si="57"/>
        <v>169.24014336917563</v>
      </c>
      <c r="R104" s="154">
        <v>81487</v>
      </c>
      <c r="S104" s="79">
        <f t="shared" si="58"/>
        <v>292.06810035842295</v>
      </c>
      <c r="T104" s="163">
        <v>61114</v>
      </c>
      <c r="U104" s="79">
        <f t="shared" si="59"/>
        <v>219.04659498207886</v>
      </c>
      <c r="V104" s="39">
        <f t="shared" si="60"/>
        <v>3777307</v>
      </c>
      <c r="W104" s="79">
        <f t="shared" si="61"/>
        <v>13538.734767025089</v>
      </c>
    </row>
    <row r="105" spans="1:23" s="77" customFormat="1">
      <c r="A105" s="73">
        <v>377003</v>
      </c>
      <c r="B105" s="78" t="s">
        <v>114</v>
      </c>
      <c r="C105" s="68">
        <v>385</v>
      </c>
      <c r="D105" s="91">
        <v>1862155</v>
      </c>
      <c r="E105" s="79">
        <f t="shared" si="51"/>
        <v>4836.7662337662341</v>
      </c>
      <c r="F105" s="48">
        <v>387266</v>
      </c>
      <c r="G105" s="79">
        <f t="shared" si="52"/>
        <v>1005.8857142857142</v>
      </c>
      <c r="H105" s="97">
        <v>1009020</v>
      </c>
      <c r="I105" s="79">
        <f t="shared" si="53"/>
        <v>2620.8311688311687</v>
      </c>
      <c r="J105" s="109">
        <v>320630</v>
      </c>
      <c r="K105" s="79">
        <f t="shared" si="54"/>
        <v>832.80519480519479</v>
      </c>
      <c r="L105" s="48">
        <v>97333</v>
      </c>
      <c r="M105" s="79">
        <f t="shared" si="55"/>
        <v>252.81298701298701</v>
      </c>
      <c r="N105" s="130">
        <v>360041</v>
      </c>
      <c r="O105" s="79">
        <f t="shared" si="56"/>
        <v>935.17142857142858</v>
      </c>
      <c r="P105" s="142">
        <v>29752</v>
      </c>
      <c r="Q105" s="79">
        <f t="shared" si="57"/>
        <v>77.277922077922085</v>
      </c>
      <c r="R105" s="154">
        <v>65249</v>
      </c>
      <c r="S105" s="79">
        <f t="shared" si="58"/>
        <v>169.47792207792207</v>
      </c>
      <c r="T105" s="163">
        <v>19053</v>
      </c>
      <c r="U105" s="79">
        <f t="shared" si="59"/>
        <v>49.48831168831169</v>
      </c>
      <c r="V105" s="39">
        <f t="shared" si="60"/>
        <v>4150499</v>
      </c>
      <c r="W105" s="79">
        <f t="shared" si="61"/>
        <v>10780.516883116883</v>
      </c>
    </row>
    <row r="106" spans="1:23" s="77" customFormat="1">
      <c r="A106" s="83">
        <v>377004</v>
      </c>
      <c r="B106" s="85" t="s">
        <v>136</v>
      </c>
      <c r="C106" s="68">
        <v>365</v>
      </c>
      <c r="D106" s="91">
        <v>2044857</v>
      </c>
      <c r="E106" s="79">
        <f t="shared" si="51"/>
        <v>5602.3479452054798</v>
      </c>
      <c r="F106" s="48">
        <v>434554</v>
      </c>
      <c r="G106" s="79">
        <f t="shared" si="52"/>
        <v>1190.5589041095891</v>
      </c>
      <c r="H106" s="97">
        <v>986184</v>
      </c>
      <c r="I106" s="79">
        <f t="shared" si="53"/>
        <v>2701.8739726027397</v>
      </c>
      <c r="J106" s="109">
        <v>240485</v>
      </c>
      <c r="K106" s="79">
        <f t="shared" si="54"/>
        <v>658.86301369863008</v>
      </c>
      <c r="L106" s="48">
        <v>174383</v>
      </c>
      <c r="M106" s="79">
        <f t="shared" si="55"/>
        <v>477.76164383561644</v>
      </c>
      <c r="N106" s="130">
        <v>219819</v>
      </c>
      <c r="O106" s="79">
        <f t="shared" si="56"/>
        <v>602.24383561643833</v>
      </c>
      <c r="P106" s="142">
        <v>39183</v>
      </c>
      <c r="Q106" s="79">
        <f t="shared" si="57"/>
        <v>107.35068493150685</v>
      </c>
      <c r="R106" s="154">
        <v>65783</v>
      </c>
      <c r="S106" s="79">
        <f t="shared" si="58"/>
        <v>180.22739726027396</v>
      </c>
      <c r="T106" s="163">
        <v>88637</v>
      </c>
      <c r="U106" s="79">
        <f t="shared" si="59"/>
        <v>242.84109589041097</v>
      </c>
      <c r="V106" s="39">
        <f t="shared" si="60"/>
        <v>4293885</v>
      </c>
      <c r="W106" s="79">
        <f t="shared" si="61"/>
        <v>11764.068493150686</v>
      </c>
    </row>
    <row r="107" spans="1:23" s="72" customFormat="1">
      <c r="A107" s="84">
        <v>377005</v>
      </c>
      <c r="B107" s="86" t="s">
        <v>137</v>
      </c>
      <c r="C107" s="67">
        <v>293</v>
      </c>
      <c r="D107" s="90">
        <v>1489276</v>
      </c>
      <c r="E107" s="75">
        <f t="shared" si="51"/>
        <v>5082.8532423208189</v>
      </c>
      <c r="F107" s="49">
        <v>331616</v>
      </c>
      <c r="G107" s="75">
        <f t="shared" si="52"/>
        <v>1131.7952218430034</v>
      </c>
      <c r="H107" s="96">
        <v>908735</v>
      </c>
      <c r="I107" s="75">
        <f t="shared" si="53"/>
        <v>3101.4846416382252</v>
      </c>
      <c r="J107" s="108">
        <v>212529</v>
      </c>
      <c r="K107" s="75">
        <f t="shared" si="54"/>
        <v>725.35494880546071</v>
      </c>
      <c r="L107" s="49">
        <v>153456</v>
      </c>
      <c r="M107" s="75">
        <f t="shared" si="55"/>
        <v>523.74061433447093</v>
      </c>
      <c r="N107" s="129">
        <v>179788</v>
      </c>
      <c r="O107" s="75">
        <f t="shared" si="56"/>
        <v>613.61092150170646</v>
      </c>
      <c r="P107" s="141">
        <v>26490</v>
      </c>
      <c r="Q107" s="75">
        <f t="shared" si="57"/>
        <v>90.409556313993178</v>
      </c>
      <c r="R107" s="153">
        <v>52148</v>
      </c>
      <c r="S107" s="75">
        <f t="shared" si="58"/>
        <v>177.97952218430035</v>
      </c>
      <c r="T107" s="162">
        <v>79837</v>
      </c>
      <c r="U107" s="75">
        <f t="shared" si="59"/>
        <v>272.48122866894198</v>
      </c>
      <c r="V107" s="36">
        <f t="shared" si="60"/>
        <v>3433875</v>
      </c>
      <c r="W107" s="75">
        <f t="shared" si="61"/>
        <v>11719.709897610921</v>
      </c>
    </row>
    <row r="108" spans="1:23" s="72" customFormat="1">
      <c r="A108" s="80">
        <v>378001</v>
      </c>
      <c r="B108" s="80" t="s">
        <v>115</v>
      </c>
      <c r="C108" s="68">
        <v>213</v>
      </c>
      <c r="D108" s="89">
        <v>1193267</v>
      </c>
      <c r="E108" s="76">
        <f t="shared" si="51"/>
        <v>5602.192488262911</v>
      </c>
      <c r="F108" s="95">
        <v>386120</v>
      </c>
      <c r="G108" s="76">
        <f t="shared" si="52"/>
        <v>1812.7699530516431</v>
      </c>
      <c r="H108" s="98">
        <v>117394</v>
      </c>
      <c r="I108" s="76">
        <f t="shared" si="53"/>
        <v>551.14553990610329</v>
      </c>
      <c r="J108" s="110">
        <v>261799</v>
      </c>
      <c r="K108" s="76">
        <f t="shared" si="54"/>
        <v>1229.1032863849766</v>
      </c>
      <c r="L108" s="95">
        <v>213945</v>
      </c>
      <c r="M108" s="76">
        <f t="shared" si="55"/>
        <v>1004.4366197183099</v>
      </c>
      <c r="N108" s="131">
        <v>438675</v>
      </c>
      <c r="O108" s="76">
        <f t="shared" si="56"/>
        <v>2059.5070422535209</v>
      </c>
      <c r="P108" s="143">
        <v>1812</v>
      </c>
      <c r="Q108" s="76">
        <f t="shared" si="57"/>
        <v>8.5070422535211261</v>
      </c>
      <c r="R108" s="155">
        <v>48622</v>
      </c>
      <c r="S108" s="76">
        <f t="shared" si="58"/>
        <v>228.27230046948358</v>
      </c>
      <c r="T108" s="164">
        <v>0</v>
      </c>
      <c r="U108" s="76">
        <f t="shared" si="59"/>
        <v>0</v>
      </c>
      <c r="V108" s="54">
        <f t="shared" si="60"/>
        <v>2661634</v>
      </c>
      <c r="W108" s="76">
        <f t="shared" si="61"/>
        <v>12495.93427230047</v>
      </c>
    </row>
    <row r="109" spans="1:23" s="77" customFormat="1">
      <c r="A109" s="73">
        <v>378002</v>
      </c>
      <c r="B109" s="78" t="s">
        <v>116</v>
      </c>
      <c r="C109" s="68">
        <v>184</v>
      </c>
      <c r="D109" s="91">
        <v>1171977</v>
      </c>
      <c r="E109" s="79">
        <f t="shared" si="51"/>
        <v>6369.440217391304</v>
      </c>
      <c r="F109" s="48">
        <v>391403</v>
      </c>
      <c r="G109" s="79">
        <f t="shared" si="52"/>
        <v>2127.1902173913045</v>
      </c>
      <c r="H109" s="97">
        <v>106841</v>
      </c>
      <c r="I109" s="79">
        <f t="shared" si="53"/>
        <v>580.65760869565213</v>
      </c>
      <c r="J109" s="109">
        <v>318541</v>
      </c>
      <c r="K109" s="79">
        <f t="shared" si="54"/>
        <v>1731.2010869565217</v>
      </c>
      <c r="L109" s="48">
        <v>236418</v>
      </c>
      <c r="M109" s="79">
        <f t="shared" si="55"/>
        <v>1284.8804347826087</v>
      </c>
      <c r="N109" s="130">
        <v>446240</v>
      </c>
      <c r="O109" s="79">
        <f t="shared" si="56"/>
        <v>2425.217391304348</v>
      </c>
      <c r="P109" s="142">
        <v>13600</v>
      </c>
      <c r="Q109" s="79">
        <f t="shared" si="57"/>
        <v>73.913043478260875</v>
      </c>
      <c r="R109" s="154">
        <v>44774</v>
      </c>
      <c r="S109" s="79">
        <f t="shared" si="58"/>
        <v>243.33695652173913</v>
      </c>
      <c r="T109" s="163">
        <v>0</v>
      </c>
      <c r="U109" s="79">
        <f t="shared" si="59"/>
        <v>0</v>
      </c>
      <c r="V109" s="39">
        <f t="shared" si="60"/>
        <v>2729794</v>
      </c>
      <c r="W109" s="79">
        <f t="shared" si="61"/>
        <v>14835.83695652174</v>
      </c>
    </row>
    <row r="110" spans="1:23" s="77" customFormat="1">
      <c r="A110" s="73">
        <v>379001</v>
      </c>
      <c r="B110" s="78" t="s">
        <v>117</v>
      </c>
      <c r="C110" s="68">
        <v>174</v>
      </c>
      <c r="D110" s="91">
        <v>798472</v>
      </c>
      <c r="E110" s="79">
        <f t="shared" si="51"/>
        <v>4588.9195402298847</v>
      </c>
      <c r="F110" s="48">
        <v>214862</v>
      </c>
      <c r="G110" s="79">
        <f t="shared" si="52"/>
        <v>1234.83908045977</v>
      </c>
      <c r="H110" s="97">
        <v>152253</v>
      </c>
      <c r="I110" s="79">
        <f t="shared" si="53"/>
        <v>875.01724137931035</v>
      </c>
      <c r="J110" s="109">
        <v>94371</v>
      </c>
      <c r="K110" s="79">
        <f t="shared" si="54"/>
        <v>542.36206896551721</v>
      </c>
      <c r="L110" s="48">
        <v>35024</v>
      </c>
      <c r="M110" s="79">
        <f t="shared" si="55"/>
        <v>201.28735632183907</v>
      </c>
      <c r="N110" s="130">
        <v>333598</v>
      </c>
      <c r="O110" s="79">
        <f t="shared" si="56"/>
        <v>1917.2298850574712</v>
      </c>
      <c r="P110" s="142">
        <v>4613</v>
      </c>
      <c r="Q110" s="79">
        <f t="shared" si="57"/>
        <v>26.511494252873565</v>
      </c>
      <c r="R110" s="154">
        <v>30202</v>
      </c>
      <c r="S110" s="79">
        <f t="shared" si="58"/>
        <v>173.57471264367817</v>
      </c>
      <c r="T110" s="163">
        <v>0</v>
      </c>
      <c r="U110" s="79">
        <f t="shared" si="59"/>
        <v>0</v>
      </c>
      <c r="V110" s="39">
        <f t="shared" si="60"/>
        <v>1663395</v>
      </c>
      <c r="W110" s="79">
        <f t="shared" si="61"/>
        <v>9559.7413793103442</v>
      </c>
    </row>
    <row r="111" spans="1:23" s="77" customFormat="1">
      <c r="A111" s="73">
        <v>380001</v>
      </c>
      <c r="B111" s="78" t="s">
        <v>118</v>
      </c>
      <c r="C111" s="68">
        <v>296</v>
      </c>
      <c r="D111" s="91">
        <v>1416966</v>
      </c>
      <c r="E111" s="79">
        <f t="shared" si="51"/>
        <v>4787.0472972972975</v>
      </c>
      <c r="F111" s="48">
        <v>362620</v>
      </c>
      <c r="G111" s="79">
        <f t="shared" si="52"/>
        <v>1225.0675675675675</v>
      </c>
      <c r="H111" s="97">
        <v>537505</v>
      </c>
      <c r="I111" s="79">
        <f t="shared" si="53"/>
        <v>1815.8952702702702</v>
      </c>
      <c r="J111" s="109">
        <v>195293</v>
      </c>
      <c r="K111" s="79">
        <f t="shared" si="54"/>
        <v>659.77364864864865</v>
      </c>
      <c r="L111" s="48">
        <v>438229</v>
      </c>
      <c r="M111" s="79">
        <f t="shared" si="55"/>
        <v>1480.5033783783783</v>
      </c>
      <c r="N111" s="130">
        <v>174997</v>
      </c>
      <c r="O111" s="79">
        <f t="shared" si="56"/>
        <v>591.20608108108104</v>
      </c>
      <c r="P111" s="142">
        <v>17017</v>
      </c>
      <c r="Q111" s="79">
        <f t="shared" si="57"/>
        <v>57.489864864864863</v>
      </c>
      <c r="R111" s="154">
        <v>44755</v>
      </c>
      <c r="S111" s="79">
        <f t="shared" si="58"/>
        <v>151.19932432432432</v>
      </c>
      <c r="T111" s="163">
        <v>0</v>
      </c>
      <c r="U111" s="79">
        <f t="shared" si="59"/>
        <v>0</v>
      </c>
      <c r="V111" s="39">
        <f t="shared" si="60"/>
        <v>3187382</v>
      </c>
      <c r="W111" s="79">
        <f t="shared" si="61"/>
        <v>10768.182432432432</v>
      </c>
    </row>
    <row r="112" spans="1:23" s="72" customFormat="1">
      <c r="A112" s="74">
        <v>381001</v>
      </c>
      <c r="B112" s="55" t="s">
        <v>119</v>
      </c>
      <c r="C112" s="67">
        <v>168</v>
      </c>
      <c r="D112" s="90">
        <v>866437</v>
      </c>
      <c r="E112" s="75">
        <f t="shared" si="51"/>
        <v>5157.3630952380954</v>
      </c>
      <c r="F112" s="49">
        <v>151435</v>
      </c>
      <c r="G112" s="75">
        <f t="shared" si="52"/>
        <v>901.39880952380952</v>
      </c>
      <c r="H112" s="96">
        <v>145095</v>
      </c>
      <c r="I112" s="75">
        <f t="shared" si="53"/>
        <v>863.66071428571433</v>
      </c>
      <c r="J112" s="108">
        <v>64951</v>
      </c>
      <c r="K112" s="75">
        <f t="shared" si="54"/>
        <v>386.61309523809524</v>
      </c>
      <c r="L112" s="49">
        <v>248543</v>
      </c>
      <c r="M112" s="75">
        <f t="shared" si="55"/>
        <v>1479.422619047619</v>
      </c>
      <c r="N112" s="129">
        <v>182856</v>
      </c>
      <c r="O112" s="75">
        <f t="shared" si="56"/>
        <v>1088.4285714285713</v>
      </c>
      <c r="P112" s="141">
        <v>15115</v>
      </c>
      <c r="Q112" s="75">
        <f t="shared" si="57"/>
        <v>89.970238095238102</v>
      </c>
      <c r="R112" s="153">
        <v>39582</v>
      </c>
      <c r="S112" s="75">
        <f t="shared" si="58"/>
        <v>235.60714285714286</v>
      </c>
      <c r="T112" s="162">
        <v>14600</v>
      </c>
      <c r="U112" s="75">
        <f t="shared" si="59"/>
        <v>86.904761904761898</v>
      </c>
      <c r="V112" s="36">
        <f t="shared" si="60"/>
        <v>1728614</v>
      </c>
      <c r="W112" s="75">
        <f t="shared" si="61"/>
        <v>10289.369047619048</v>
      </c>
    </row>
    <row r="113" spans="1:23" s="72" customFormat="1">
      <c r="A113" s="80">
        <v>382001</v>
      </c>
      <c r="B113" s="80" t="s">
        <v>120</v>
      </c>
      <c r="C113" s="68">
        <v>151</v>
      </c>
      <c r="D113" s="89">
        <v>966354</v>
      </c>
      <c r="E113" s="76">
        <f t="shared" si="51"/>
        <v>6399.6953642384105</v>
      </c>
      <c r="F113" s="95">
        <v>136773</v>
      </c>
      <c r="G113" s="76">
        <f t="shared" si="52"/>
        <v>905.78145695364242</v>
      </c>
      <c r="H113" s="98">
        <v>146835</v>
      </c>
      <c r="I113" s="76">
        <f t="shared" si="53"/>
        <v>972.41721854304637</v>
      </c>
      <c r="J113" s="110">
        <v>58185</v>
      </c>
      <c r="K113" s="76">
        <f t="shared" si="54"/>
        <v>385.33112582781456</v>
      </c>
      <c r="L113" s="95">
        <v>256973</v>
      </c>
      <c r="M113" s="76">
        <f t="shared" si="55"/>
        <v>1701.8079470198675</v>
      </c>
      <c r="N113" s="131">
        <v>209081</v>
      </c>
      <c r="O113" s="76">
        <f t="shared" si="56"/>
        <v>1384.6423841059602</v>
      </c>
      <c r="P113" s="143">
        <v>65645</v>
      </c>
      <c r="Q113" s="76">
        <f t="shared" si="57"/>
        <v>434.73509933774835</v>
      </c>
      <c r="R113" s="155">
        <v>47439</v>
      </c>
      <c r="S113" s="76">
        <f t="shared" si="58"/>
        <v>314.16556291390731</v>
      </c>
      <c r="T113" s="164">
        <v>0</v>
      </c>
      <c r="U113" s="76">
        <f t="shared" si="59"/>
        <v>0</v>
      </c>
      <c r="V113" s="54">
        <f t="shared" si="60"/>
        <v>1887285</v>
      </c>
      <c r="W113" s="76">
        <f t="shared" si="61"/>
        <v>12498.576158940397</v>
      </c>
    </row>
    <row r="114" spans="1:23" s="77" customFormat="1">
      <c r="A114" s="73">
        <v>383001</v>
      </c>
      <c r="B114" s="78" t="s">
        <v>121</v>
      </c>
      <c r="C114" s="68">
        <v>183</v>
      </c>
      <c r="D114" s="91">
        <v>1099690</v>
      </c>
      <c r="E114" s="79">
        <f t="shared" si="51"/>
        <v>6009.2349726775956</v>
      </c>
      <c r="F114" s="48">
        <v>159443</v>
      </c>
      <c r="G114" s="79">
        <f t="shared" si="52"/>
        <v>871.2732240437158</v>
      </c>
      <c r="H114" s="97">
        <v>285820</v>
      </c>
      <c r="I114" s="79">
        <f t="shared" si="53"/>
        <v>1561.8579234972678</v>
      </c>
      <c r="J114" s="109">
        <v>86321</v>
      </c>
      <c r="K114" s="79">
        <f t="shared" si="54"/>
        <v>471.69945355191254</v>
      </c>
      <c r="L114" s="48">
        <v>61026</v>
      </c>
      <c r="M114" s="79">
        <f t="shared" si="55"/>
        <v>333.47540983606558</v>
      </c>
      <c r="N114" s="130">
        <v>133587</v>
      </c>
      <c r="O114" s="79">
        <f t="shared" si="56"/>
        <v>729.98360655737702</v>
      </c>
      <c r="P114" s="142">
        <v>34220</v>
      </c>
      <c r="Q114" s="79">
        <f t="shared" si="57"/>
        <v>186.99453551912569</v>
      </c>
      <c r="R114" s="154">
        <v>30023</v>
      </c>
      <c r="S114" s="79">
        <f t="shared" si="58"/>
        <v>164.06010928961749</v>
      </c>
      <c r="T114" s="163">
        <v>0</v>
      </c>
      <c r="U114" s="79">
        <f t="shared" si="59"/>
        <v>0</v>
      </c>
      <c r="V114" s="39">
        <f t="shared" si="60"/>
        <v>1890130</v>
      </c>
      <c r="W114" s="79">
        <f t="shared" si="61"/>
        <v>10328.579234972678</v>
      </c>
    </row>
    <row r="115" spans="1:23" s="77" customFormat="1">
      <c r="A115" s="73">
        <v>384001</v>
      </c>
      <c r="B115" s="78" t="s">
        <v>122</v>
      </c>
      <c r="C115" s="68">
        <v>388</v>
      </c>
      <c r="D115" s="91">
        <v>1915207</v>
      </c>
      <c r="E115" s="79">
        <f t="shared" si="51"/>
        <v>4936.1005154639179</v>
      </c>
      <c r="F115" s="48">
        <v>322978</v>
      </c>
      <c r="G115" s="79">
        <f t="shared" si="52"/>
        <v>832.41752577319585</v>
      </c>
      <c r="H115" s="97">
        <v>675557</v>
      </c>
      <c r="I115" s="79">
        <f t="shared" si="53"/>
        <v>1741.1262886597938</v>
      </c>
      <c r="J115" s="109">
        <v>10186</v>
      </c>
      <c r="K115" s="79">
        <f t="shared" si="54"/>
        <v>26.25257731958763</v>
      </c>
      <c r="L115" s="48">
        <v>129514</v>
      </c>
      <c r="M115" s="79">
        <f t="shared" si="55"/>
        <v>333.79896907216494</v>
      </c>
      <c r="N115" s="130">
        <v>270871</v>
      </c>
      <c r="O115" s="79">
        <f t="shared" si="56"/>
        <v>698.12113402061857</v>
      </c>
      <c r="P115" s="142">
        <v>45128</v>
      </c>
      <c r="Q115" s="79">
        <f t="shared" si="57"/>
        <v>116.30927835051547</v>
      </c>
      <c r="R115" s="154">
        <v>79634</v>
      </c>
      <c r="S115" s="79">
        <f t="shared" si="58"/>
        <v>205.24226804123711</v>
      </c>
      <c r="T115" s="163">
        <v>0</v>
      </c>
      <c r="U115" s="79">
        <f t="shared" si="59"/>
        <v>0</v>
      </c>
      <c r="V115" s="39">
        <f t="shared" si="60"/>
        <v>3449075</v>
      </c>
      <c r="W115" s="79">
        <f t="shared" si="61"/>
        <v>8889.3685567010307</v>
      </c>
    </row>
    <row r="116" spans="1:23" s="77" customFormat="1">
      <c r="A116" s="73">
        <v>385001</v>
      </c>
      <c r="B116" s="78" t="s">
        <v>99</v>
      </c>
      <c r="C116" s="68">
        <v>441</v>
      </c>
      <c r="D116" s="91">
        <v>2613750</v>
      </c>
      <c r="E116" s="79">
        <f t="shared" si="51"/>
        <v>5926.8707482993195</v>
      </c>
      <c r="F116" s="48">
        <v>499382</v>
      </c>
      <c r="G116" s="79">
        <f t="shared" si="52"/>
        <v>1132.3854875283446</v>
      </c>
      <c r="H116" s="97">
        <v>267165</v>
      </c>
      <c r="I116" s="79">
        <f t="shared" si="53"/>
        <v>605.81632653061229</v>
      </c>
      <c r="J116" s="109">
        <v>96495</v>
      </c>
      <c r="K116" s="79">
        <f t="shared" si="54"/>
        <v>218.8095238095238</v>
      </c>
      <c r="L116" s="48">
        <v>596176</v>
      </c>
      <c r="M116" s="79">
        <f t="shared" si="55"/>
        <v>1351.8730158730159</v>
      </c>
      <c r="N116" s="130">
        <v>627434</v>
      </c>
      <c r="O116" s="79">
        <f t="shared" si="56"/>
        <v>1422.7528344671202</v>
      </c>
      <c r="P116" s="142">
        <v>2722</v>
      </c>
      <c r="Q116" s="79">
        <f t="shared" si="57"/>
        <v>6.1723356009070294</v>
      </c>
      <c r="R116" s="154">
        <v>121748</v>
      </c>
      <c r="S116" s="79">
        <f t="shared" si="58"/>
        <v>276.07256235827663</v>
      </c>
      <c r="T116" s="163">
        <v>0</v>
      </c>
      <c r="U116" s="79">
        <f t="shared" si="59"/>
        <v>0</v>
      </c>
      <c r="V116" s="39">
        <f t="shared" si="60"/>
        <v>4824872</v>
      </c>
      <c r="W116" s="79">
        <f t="shared" si="61"/>
        <v>10940.752834467121</v>
      </c>
    </row>
    <row r="117" spans="1:23" s="72" customFormat="1">
      <c r="A117" s="74">
        <v>386001</v>
      </c>
      <c r="B117" s="55" t="s">
        <v>100</v>
      </c>
      <c r="C117" s="67">
        <v>332</v>
      </c>
      <c r="D117" s="90">
        <v>1947689</v>
      </c>
      <c r="E117" s="75">
        <f t="shared" si="51"/>
        <v>5866.5331325301204</v>
      </c>
      <c r="F117" s="49">
        <v>340852</v>
      </c>
      <c r="G117" s="75">
        <f t="shared" si="52"/>
        <v>1026.6626506024097</v>
      </c>
      <c r="H117" s="96">
        <v>1046349</v>
      </c>
      <c r="I117" s="75">
        <f t="shared" si="53"/>
        <v>3151.6536144578313</v>
      </c>
      <c r="J117" s="108">
        <v>191294</v>
      </c>
      <c r="K117" s="75">
        <f t="shared" si="54"/>
        <v>576.18674698795178</v>
      </c>
      <c r="L117" s="49">
        <v>68075</v>
      </c>
      <c r="M117" s="75">
        <f t="shared" si="55"/>
        <v>205.04518072289156</v>
      </c>
      <c r="N117" s="129">
        <v>208344</v>
      </c>
      <c r="O117" s="75">
        <f t="shared" si="56"/>
        <v>627.54216867469881</v>
      </c>
      <c r="P117" s="141">
        <v>1484</v>
      </c>
      <c r="Q117" s="75">
        <f t="shared" si="57"/>
        <v>4.4698795180722888</v>
      </c>
      <c r="R117" s="153">
        <v>140547</v>
      </c>
      <c r="S117" s="75">
        <f t="shared" si="58"/>
        <v>423.33433734939757</v>
      </c>
      <c r="T117" s="162">
        <v>0</v>
      </c>
      <c r="U117" s="75">
        <f t="shared" si="59"/>
        <v>0</v>
      </c>
      <c r="V117" s="36">
        <f t="shared" si="60"/>
        <v>3944634</v>
      </c>
      <c r="W117" s="75">
        <f t="shared" si="61"/>
        <v>11881.427710843374</v>
      </c>
    </row>
    <row r="118" spans="1:23" s="72" customFormat="1">
      <c r="A118" s="80">
        <v>387001</v>
      </c>
      <c r="B118" s="80" t="s">
        <v>101</v>
      </c>
      <c r="C118" s="68">
        <v>488</v>
      </c>
      <c r="D118" s="89">
        <v>2789362</v>
      </c>
      <c r="E118" s="76">
        <f t="shared" si="51"/>
        <v>5715.9057377049185</v>
      </c>
      <c r="F118" s="95">
        <v>467057</v>
      </c>
      <c r="G118" s="76">
        <f t="shared" si="52"/>
        <v>957.08401639344265</v>
      </c>
      <c r="H118" s="98">
        <v>421183</v>
      </c>
      <c r="I118" s="76">
        <f t="shared" si="53"/>
        <v>863.07991803278685</v>
      </c>
      <c r="J118" s="110">
        <v>199791</v>
      </c>
      <c r="K118" s="76">
        <f t="shared" si="54"/>
        <v>409.40778688524591</v>
      </c>
      <c r="L118" s="95">
        <v>632737</v>
      </c>
      <c r="M118" s="76">
        <f t="shared" si="55"/>
        <v>1296.592213114754</v>
      </c>
      <c r="N118" s="131">
        <v>408612</v>
      </c>
      <c r="O118" s="76">
        <f t="shared" si="56"/>
        <v>837.31967213114751</v>
      </c>
      <c r="P118" s="143">
        <v>18488</v>
      </c>
      <c r="Q118" s="76">
        <f t="shared" si="57"/>
        <v>37.885245901639344</v>
      </c>
      <c r="R118" s="155">
        <v>137614</v>
      </c>
      <c r="S118" s="76">
        <f t="shared" si="58"/>
        <v>281.99590163934425</v>
      </c>
      <c r="T118" s="164">
        <v>0</v>
      </c>
      <c r="U118" s="76">
        <f t="shared" si="59"/>
        <v>0</v>
      </c>
      <c r="V118" s="54">
        <f t="shared" si="60"/>
        <v>5074844</v>
      </c>
      <c r="W118" s="76">
        <f t="shared" si="61"/>
        <v>10399.27049180328</v>
      </c>
    </row>
    <row r="119" spans="1:23" s="77" customFormat="1">
      <c r="A119" s="73">
        <v>388001</v>
      </c>
      <c r="B119" s="78" t="s">
        <v>102</v>
      </c>
      <c r="C119" s="68">
        <v>525</v>
      </c>
      <c r="D119" s="91">
        <v>2516719</v>
      </c>
      <c r="E119" s="79">
        <f t="shared" si="51"/>
        <v>4793.7504761904765</v>
      </c>
      <c r="F119" s="48">
        <v>329676</v>
      </c>
      <c r="G119" s="79">
        <f t="shared" si="52"/>
        <v>627.95428571428567</v>
      </c>
      <c r="H119" s="97">
        <v>702328</v>
      </c>
      <c r="I119" s="79">
        <f t="shared" si="53"/>
        <v>1337.7676190476191</v>
      </c>
      <c r="J119" s="109">
        <v>270390</v>
      </c>
      <c r="K119" s="79">
        <f t="shared" si="54"/>
        <v>515.02857142857147</v>
      </c>
      <c r="L119" s="48">
        <v>286843</v>
      </c>
      <c r="M119" s="79">
        <f t="shared" si="55"/>
        <v>546.36761904761909</v>
      </c>
      <c r="N119" s="130">
        <v>665100</v>
      </c>
      <c r="O119" s="79">
        <f t="shared" si="56"/>
        <v>1266.8571428571429</v>
      </c>
      <c r="P119" s="142">
        <v>27930</v>
      </c>
      <c r="Q119" s="79">
        <f t="shared" si="57"/>
        <v>53.2</v>
      </c>
      <c r="R119" s="154">
        <v>92719</v>
      </c>
      <c r="S119" s="79">
        <f t="shared" si="58"/>
        <v>176.60761904761904</v>
      </c>
      <c r="T119" s="163">
        <v>0</v>
      </c>
      <c r="U119" s="79">
        <f t="shared" si="59"/>
        <v>0</v>
      </c>
      <c r="V119" s="39">
        <f t="shared" si="60"/>
        <v>4891705</v>
      </c>
      <c r="W119" s="79">
        <f t="shared" si="61"/>
        <v>9317.5333333333328</v>
      </c>
    </row>
    <row r="120" spans="1:23" s="77" customFormat="1">
      <c r="A120" s="73">
        <v>389001</v>
      </c>
      <c r="B120" s="78" t="s">
        <v>103</v>
      </c>
      <c r="C120" s="68">
        <v>491</v>
      </c>
      <c r="D120" s="91">
        <v>2123008</v>
      </c>
      <c r="E120" s="79">
        <f t="shared" si="51"/>
        <v>4323.8452138492876</v>
      </c>
      <c r="F120" s="48">
        <v>475858</v>
      </c>
      <c r="G120" s="79">
        <f t="shared" si="52"/>
        <v>969.16089613034626</v>
      </c>
      <c r="H120" s="97">
        <v>371941</v>
      </c>
      <c r="I120" s="79">
        <f t="shared" si="53"/>
        <v>757.51731160896134</v>
      </c>
      <c r="J120" s="109">
        <v>317561</v>
      </c>
      <c r="K120" s="79">
        <f t="shared" si="54"/>
        <v>646.76374745417513</v>
      </c>
      <c r="L120" s="48">
        <v>545721</v>
      </c>
      <c r="M120" s="79">
        <f t="shared" si="55"/>
        <v>1111.448065173116</v>
      </c>
      <c r="N120" s="130">
        <v>322970</v>
      </c>
      <c r="O120" s="79">
        <f t="shared" si="56"/>
        <v>657.78004073319755</v>
      </c>
      <c r="P120" s="142">
        <v>10290</v>
      </c>
      <c r="Q120" s="79">
        <f t="shared" si="57"/>
        <v>20.957230142566193</v>
      </c>
      <c r="R120" s="154">
        <v>68866</v>
      </c>
      <c r="S120" s="79">
        <f t="shared" si="58"/>
        <v>140.25661914460287</v>
      </c>
      <c r="T120" s="163">
        <v>0</v>
      </c>
      <c r="U120" s="79">
        <f t="shared" si="59"/>
        <v>0</v>
      </c>
      <c r="V120" s="39">
        <f t="shared" si="60"/>
        <v>4236215</v>
      </c>
      <c r="W120" s="79">
        <f t="shared" si="61"/>
        <v>8627.7291242362517</v>
      </c>
    </row>
    <row r="121" spans="1:23" s="77" customFormat="1">
      <c r="A121" s="87">
        <v>389002</v>
      </c>
      <c r="B121" s="88" t="s">
        <v>138</v>
      </c>
      <c r="C121" s="68">
        <v>447</v>
      </c>
      <c r="D121" s="91">
        <v>1979048</v>
      </c>
      <c r="E121" s="79">
        <f t="shared" si="51"/>
        <v>4427.4004474272933</v>
      </c>
      <c r="F121" s="48">
        <v>595694</v>
      </c>
      <c r="G121" s="79">
        <f t="shared" si="52"/>
        <v>1332.648769574944</v>
      </c>
      <c r="H121" s="97">
        <v>370512</v>
      </c>
      <c r="I121" s="79">
        <f t="shared" si="53"/>
        <v>828.88590604026842</v>
      </c>
      <c r="J121" s="109">
        <v>499083</v>
      </c>
      <c r="K121" s="79">
        <f t="shared" si="54"/>
        <v>1116.5167785234898</v>
      </c>
      <c r="L121" s="48">
        <v>982275</v>
      </c>
      <c r="M121" s="79">
        <f t="shared" si="55"/>
        <v>2197.4832214765102</v>
      </c>
      <c r="N121" s="130">
        <v>503186</v>
      </c>
      <c r="O121" s="79">
        <f t="shared" si="56"/>
        <v>1125.6957494407159</v>
      </c>
      <c r="P121" s="142">
        <v>20205</v>
      </c>
      <c r="Q121" s="79">
        <f t="shared" si="57"/>
        <v>45.201342281879192</v>
      </c>
      <c r="R121" s="154">
        <v>84805</v>
      </c>
      <c r="S121" s="79">
        <f t="shared" si="58"/>
        <v>189.72035794183446</v>
      </c>
      <c r="T121" s="163">
        <v>0</v>
      </c>
      <c r="U121" s="79">
        <f t="shared" si="59"/>
        <v>0</v>
      </c>
      <c r="V121" s="39">
        <f t="shared" si="60"/>
        <v>5034808</v>
      </c>
      <c r="W121" s="79">
        <f t="shared" si="61"/>
        <v>11263.552572706934</v>
      </c>
    </row>
    <row r="122" spans="1:23" s="72" customFormat="1">
      <c r="A122" s="74">
        <v>390001</v>
      </c>
      <c r="B122" s="55" t="s">
        <v>82</v>
      </c>
      <c r="C122" s="67">
        <v>617</v>
      </c>
      <c r="D122" s="90">
        <v>3326695</v>
      </c>
      <c r="E122" s="75">
        <f t="shared" si="51"/>
        <v>5391.7260940032411</v>
      </c>
      <c r="F122" s="49">
        <v>844543</v>
      </c>
      <c r="G122" s="75">
        <f t="shared" si="52"/>
        <v>1368.7893030794166</v>
      </c>
      <c r="H122" s="96">
        <v>394837</v>
      </c>
      <c r="I122" s="75">
        <f t="shared" si="53"/>
        <v>639.93030794165315</v>
      </c>
      <c r="J122" s="108">
        <v>788802</v>
      </c>
      <c r="K122" s="75">
        <f t="shared" si="54"/>
        <v>1278.4473257698542</v>
      </c>
      <c r="L122" s="49">
        <v>573113</v>
      </c>
      <c r="M122" s="75">
        <f t="shared" si="55"/>
        <v>928.87034035656404</v>
      </c>
      <c r="N122" s="129">
        <v>380168</v>
      </c>
      <c r="O122" s="75">
        <f t="shared" si="56"/>
        <v>616.15559157212317</v>
      </c>
      <c r="P122" s="141">
        <v>40309</v>
      </c>
      <c r="Q122" s="75">
        <f t="shared" si="57"/>
        <v>65.330632090761753</v>
      </c>
      <c r="R122" s="153">
        <v>500665</v>
      </c>
      <c r="S122" s="75">
        <f t="shared" si="58"/>
        <v>811.45056726094003</v>
      </c>
      <c r="T122" s="162">
        <v>0</v>
      </c>
      <c r="U122" s="75">
        <f t="shared" si="59"/>
        <v>0</v>
      </c>
      <c r="V122" s="36">
        <f t="shared" si="60"/>
        <v>6849132</v>
      </c>
      <c r="W122" s="75">
        <f t="shared" si="61"/>
        <v>11100.700162074554</v>
      </c>
    </row>
    <row r="123" spans="1:23" s="72" customFormat="1">
      <c r="A123" s="80">
        <v>391001</v>
      </c>
      <c r="B123" s="80" t="s">
        <v>83</v>
      </c>
      <c r="C123" s="68">
        <v>700</v>
      </c>
      <c r="D123" s="89">
        <v>4535247</v>
      </c>
      <c r="E123" s="76">
        <f t="shared" si="51"/>
        <v>6478.9242857142854</v>
      </c>
      <c r="F123" s="95">
        <v>1022223</v>
      </c>
      <c r="G123" s="76">
        <f t="shared" si="52"/>
        <v>1460.3185714285714</v>
      </c>
      <c r="H123" s="98">
        <v>253256</v>
      </c>
      <c r="I123" s="76">
        <f t="shared" si="53"/>
        <v>361.79428571428571</v>
      </c>
      <c r="J123" s="110">
        <v>94098</v>
      </c>
      <c r="K123" s="76">
        <f t="shared" si="54"/>
        <v>134.42571428571429</v>
      </c>
      <c r="L123" s="95">
        <v>305241</v>
      </c>
      <c r="M123" s="76">
        <f t="shared" si="55"/>
        <v>436.05857142857144</v>
      </c>
      <c r="N123" s="131">
        <v>846479</v>
      </c>
      <c r="O123" s="76">
        <f t="shared" si="56"/>
        <v>1209.2557142857142</v>
      </c>
      <c r="P123" s="143">
        <v>60323</v>
      </c>
      <c r="Q123" s="76">
        <f t="shared" si="57"/>
        <v>86.175714285714292</v>
      </c>
      <c r="R123" s="155">
        <v>255815</v>
      </c>
      <c r="S123" s="76">
        <f t="shared" si="58"/>
        <v>365.45</v>
      </c>
      <c r="T123" s="164">
        <v>0</v>
      </c>
      <c r="U123" s="76">
        <f t="shared" si="59"/>
        <v>0</v>
      </c>
      <c r="V123" s="54">
        <f t="shared" si="60"/>
        <v>7372682</v>
      </c>
      <c r="W123" s="76">
        <f t="shared" si="61"/>
        <v>10532.402857142857</v>
      </c>
    </row>
    <row r="124" spans="1:23" s="77" customFormat="1">
      <c r="A124" s="73">
        <v>392001</v>
      </c>
      <c r="B124" s="78" t="s">
        <v>84</v>
      </c>
      <c r="C124" s="68">
        <v>372</v>
      </c>
      <c r="D124" s="91">
        <v>1880079</v>
      </c>
      <c r="E124" s="79">
        <f t="shared" si="51"/>
        <v>5053.9758064516127</v>
      </c>
      <c r="F124" s="48">
        <v>483440</v>
      </c>
      <c r="G124" s="79">
        <f t="shared" si="52"/>
        <v>1299.5698924731182</v>
      </c>
      <c r="H124" s="97">
        <v>309334</v>
      </c>
      <c r="I124" s="79">
        <f t="shared" si="53"/>
        <v>831.54301075268813</v>
      </c>
      <c r="J124" s="109">
        <v>223766</v>
      </c>
      <c r="K124" s="79">
        <f t="shared" si="54"/>
        <v>601.52150537634407</v>
      </c>
      <c r="L124" s="48">
        <v>432193</v>
      </c>
      <c r="M124" s="79">
        <f t="shared" si="55"/>
        <v>1161.8091397849462</v>
      </c>
      <c r="N124" s="130">
        <v>517628</v>
      </c>
      <c r="O124" s="79">
        <f t="shared" si="56"/>
        <v>1391.4731182795699</v>
      </c>
      <c r="P124" s="142">
        <v>106831</v>
      </c>
      <c r="Q124" s="79">
        <f t="shared" si="57"/>
        <v>287.18010752688173</v>
      </c>
      <c r="R124" s="154">
        <v>83580</v>
      </c>
      <c r="S124" s="79">
        <f t="shared" si="58"/>
        <v>224.67741935483872</v>
      </c>
      <c r="T124" s="163">
        <v>75284</v>
      </c>
      <c r="U124" s="79">
        <f t="shared" si="59"/>
        <v>202.3763440860215</v>
      </c>
      <c r="V124" s="39">
        <f t="shared" si="60"/>
        <v>4112135</v>
      </c>
      <c r="W124" s="79">
        <f t="shared" si="61"/>
        <v>11054.126344086022</v>
      </c>
    </row>
    <row r="125" spans="1:23" s="77" customFormat="1">
      <c r="A125" s="73">
        <v>393001</v>
      </c>
      <c r="B125" s="78" t="s">
        <v>85</v>
      </c>
      <c r="C125" s="68">
        <v>778</v>
      </c>
      <c r="D125" s="91">
        <v>5062967</v>
      </c>
      <c r="E125" s="79">
        <f t="shared" si="51"/>
        <v>6507.669665809769</v>
      </c>
      <c r="F125" s="48">
        <v>1343762</v>
      </c>
      <c r="G125" s="79">
        <f t="shared" si="52"/>
        <v>1727.2005141388174</v>
      </c>
      <c r="H125" s="97">
        <v>862276</v>
      </c>
      <c r="I125" s="79">
        <f t="shared" si="53"/>
        <v>1108.3239074550129</v>
      </c>
      <c r="J125" s="109">
        <v>342332</v>
      </c>
      <c r="K125" s="79">
        <f t="shared" si="54"/>
        <v>440.0154241645244</v>
      </c>
      <c r="L125" s="48">
        <v>443335</v>
      </c>
      <c r="M125" s="79">
        <f t="shared" si="55"/>
        <v>569.83933161953723</v>
      </c>
      <c r="N125" s="130">
        <v>334474</v>
      </c>
      <c r="O125" s="79">
        <f t="shared" si="56"/>
        <v>429.91516709511569</v>
      </c>
      <c r="P125" s="142">
        <v>5970</v>
      </c>
      <c r="Q125" s="79">
        <f t="shared" si="57"/>
        <v>7.6735218508997427</v>
      </c>
      <c r="R125" s="154">
        <v>334608</v>
      </c>
      <c r="S125" s="79">
        <f t="shared" si="58"/>
        <v>430.08740359897172</v>
      </c>
      <c r="T125" s="163">
        <v>604531</v>
      </c>
      <c r="U125" s="79">
        <f t="shared" si="59"/>
        <v>777.0321336760926</v>
      </c>
      <c r="V125" s="39">
        <f t="shared" si="60"/>
        <v>9334255</v>
      </c>
      <c r="W125" s="79">
        <f t="shared" si="61"/>
        <v>11997.757069408741</v>
      </c>
    </row>
    <row r="126" spans="1:23" s="77" customFormat="1">
      <c r="A126" s="73">
        <v>394003</v>
      </c>
      <c r="B126" s="78" t="s">
        <v>104</v>
      </c>
      <c r="C126" s="68">
        <v>527</v>
      </c>
      <c r="D126" s="91">
        <v>2598064</v>
      </c>
      <c r="E126" s="79">
        <f t="shared" si="51"/>
        <v>4929.9127134724858</v>
      </c>
      <c r="F126" s="48">
        <v>612241</v>
      </c>
      <c r="G126" s="79">
        <f t="shared" si="52"/>
        <v>1161.7476280834915</v>
      </c>
      <c r="H126" s="97">
        <v>338835</v>
      </c>
      <c r="I126" s="79">
        <f t="shared" si="53"/>
        <v>642.95066413662244</v>
      </c>
      <c r="J126" s="109">
        <v>223499</v>
      </c>
      <c r="K126" s="79">
        <f t="shared" si="54"/>
        <v>424.09677419354841</v>
      </c>
      <c r="L126" s="48">
        <v>470835</v>
      </c>
      <c r="M126" s="79">
        <f t="shared" si="55"/>
        <v>893.42504743833013</v>
      </c>
      <c r="N126" s="130">
        <v>461472</v>
      </c>
      <c r="O126" s="79">
        <f t="shared" si="56"/>
        <v>875.65844402277037</v>
      </c>
      <c r="P126" s="142">
        <v>14228</v>
      </c>
      <c r="Q126" s="79">
        <f t="shared" si="57"/>
        <v>26.998102466793171</v>
      </c>
      <c r="R126" s="154">
        <v>130297</v>
      </c>
      <c r="S126" s="79">
        <f t="shared" si="58"/>
        <v>247.24288425047439</v>
      </c>
      <c r="T126" s="163">
        <v>0</v>
      </c>
      <c r="U126" s="79">
        <f t="shared" si="59"/>
        <v>0</v>
      </c>
      <c r="V126" s="39">
        <f t="shared" si="60"/>
        <v>4849471</v>
      </c>
      <c r="W126" s="79">
        <f t="shared" si="61"/>
        <v>9202.032258064517</v>
      </c>
    </row>
    <row r="127" spans="1:23" s="72" customFormat="1">
      <c r="A127" s="74">
        <v>395001</v>
      </c>
      <c r="B127" s="55" t="s">
        <v>86</v>
      </c>
      <c r="C127" s="67">
        <v>613</v>
      </c>
      <c r="D127" s="90">
        <v>3854917</v>
      </c>
      <c r="E127" s="75">
        <f t="shared" si="51"/>
        <v>6288.6084828711255</v>
      </c>
      <c r="F127" s="49">
        <v>834364</v>
      </c>
      <c r="G127" s="75">
        <f t="shared" si="52"/>
        <v>1361.115823817292</v>
      </c>
      <c r="H127" s="96">
        <v>189890</v>
      </c>
      <c r="I127" s="75">
        <f t="shared" si="53"/>
        <v>309.77161500815663</v>
      </c>
      <c r="J127" s="108">
        <v>400213</v>
      </c>
      <c r="K127" s="75">
        <f t="shared" si="54"/>
        <v>652.87601957585639</v>
      </c>
      <c r="L127" s="49">
        <v>648171</v>
      </c>
      <c r="M127" s="75">
        <f t="shared" si="55"/>
        <v>1057.3752039151714</v>
      </c>
      <c r="N127" s="129">
        <v>340794</v>
      </c>
      <c r="O127" s="75">
        <f t="shared" si="56"/>
        <v>555.9445350734095</v>
      </c>
      <c r="P127" s="141">
        <v>5216</v>
      </c>
      <c r="Q127" s="75">
        <f t="shared" si="57"/>
        <v>8.5089722675367039</v>
      </c>
      <c r="R127" s="153">
        <v>132399</v>
      </c>
      <c r="S127" s="75">
        <f t="shared" si="58"/>
        <v>215.98531810766721</v>
      </c>
      <c r="T127" s="162">
        <v>62826</v>
      </c>
      <c r="U127" s="75">
        <f t="shared" si="59"/>
        <v>102.48939641109298</v>
      </c>
      <c r="V127" s="36">
        <f t="shared" si="60"/>
        <v>6468790</v>
      </c>
      <c r="W127" s="75">
        <f t="shared" si="61"/>
        <v>10552.675367047308</v>
      </c>
    </row>
    <row r="128" spans="1:23" s="72" customFormat="1">
      <c r="A128" s="80">
        <v>395002</v>
      </c>
      <c r="B128" s="80" t="s">
        <v>87</v>
      </c>
      <c r="C128" s="68">
        <v>594</v>
      </c>
      <c r="D128" s="89">
        <v>3749462</v>
      </c>
      <c r="E128" s="76">
        <f t="shared" si="51"/>
        <v>6312.2255892255889</v>
      </c>
      <c r="F128" s="95">
        <v>872794</v>
      </c>
      <c r="G128" s="76">
        <f t="shared" si="52"/>
        <v>1469.3501683501684</v>
      </c>
      <c r="H128" s="98">
        <v>150902</v>
      </c>
      <c r="I128" s="76">
        <f t="shared" si="53"/>
        <v>254.04377104377105</v>
      </c>
      <c r="J128" s="110">
        <v>365280</v>
      </c>
      <c r="K128" s="76">
        <f t="shared" si="54"/>
        <v>614.94949494949492</v>
      </c>
      <c r="L128" s="95">
        <v>639959</v>
      </c>
      <c r="M128" s="76">
        <f t="shared" si="55"/>
        <v>1077.3720538720538</v>
      </c>
      <c r="N128" s="131">
        <v>396544</v>
      </c>
      <c r="O128" s="76">
        <f t="shared" si="56"/>
        <v>667.58249158249157</v>
      </c>
      <c r="P128" s="143">
        <v>5612</v>
      </c>
      <c r="Q128" s="76">
        <f t="shared" si="57"/>
        <v>9.4478114478114481</v>
      </c>
      <c r="R128" s="155">
        <v>115286</v>
      </c>
      <c r="S128" s="76">
        <f t="shared" si="58"/>
        <v>194.08417508417509</v>
      </c>
      <c r="T128" s="164">
        <v>89408</v>
      </c>
      <c r="U128" s="76">
        <f t="shared" si="59"/>
        <v>150.5185185185185</v>
      </c>
      <c r="V128" s="54">
        <f t="shared" si="60"/>
        <v>6385247</v>
      </c>
      <c r="W128" s="76">
        <f t="shared" si="61"/>
        <v>10749.574074074075</v>
      </c>
    </row>
    <row r="129" spans="1:23" s="77" customFormat="1">
      <c r="A129" s="73">
        <v>395003</v>
      </c>
      <c r="B129" s="78" t="s">
        <v>88</v>
      </c>
      <c r="C129" s="68">
        <v>451</v>
      </c>
      <c r="D129" s="91">
        <v>2768711</v>
      </c>
      <c r="E129" s="79">
        <f t="shared" si="51"/>
        <v>6139.0487804878048</v>
      </c>
      <c r="F129" s="48">
        <v>649091</v>
      </c>
      <c r="G129" s="79">
        <f t="shared" si="52"/>
        <v>1439.2261640798226</v>
      </c>
      <c r="H129" s="97">
        <v>93674</v>
      </c>
      <c r="I129" s="79">
        <f t="shared" si="53"/>
        <v>207.70288248337027</v>
      </c>
      <c r="J129" s="109">
        <v>256494</v>
      </c>
      <c r="K129" s="79">
        <f t="shared" si="54"/>
        <v>568.72283813747231</v>
      </c>
      <c r="L129" s="48">
        <v>574429</v>
      </c>
      <c r="M129" s="79">
        <f t="shared" si="55"/>
        <v>1273.6784922394679</v>
      </c>
      <c r="N129" s="130">
        <v>195273</v>
      </c>
      <c r="O129" s="79">
        <f t="shared" si="56"/>
        <v>432.9778270509978</v>
      </c>
      <c r="P129" s="142">
        <v>6481</v>
      </c>
      <c r="Q129" s="79">
        <f t="shared" si="57"/>
        <v>14.37028824833703</v>
      </c>
      <c r="R129" s="154">
        <v>81203</v>
      </c>
      <c r="S129" s="79">
        <f t="shared" si="58"/>
        <v>180.05099778270511</v>
      </c>
      <c r="T129" s="163">
        <v>44675</v>
      </c>
      <c r="U129" s="79">
        <f t="shared" si="59"/>
        <v>99.057649667405769</v>
      </c>
      <c r="V129" s="39">
        <f t="shared" si="60"/>
        <v>4670031</v>
      </c>
      <c r="W129" s="79">
        <f t="shared" si="61"/>
        <v>10354.835920177384</v>
      </c>
    </row>
    <row r="130" spans="1:23" s="77" customFormat="1">
      <c r="A130" s="73">
        <v>395004</v>
      </c>
      <c r="B130" s="78" t="s">
        <v>89</v>
      </c>
      <c r="C130" s="68">
        <v>569</v>
      </c>
      <c r="D130" s="91">
        <v>3822178</v>
      </c>
      <c r="E130" s="79">
        <f t="shared" si="51"/>
        <v>6717.3602811950786</v>
      </c>
      <c r="F130" s="48">
        <v>878230</v>
      </c>
      <c r="G130" s="79">
        <f t="shared" si="52"/>
        <v>1543.4622144112477</v>
      </c>
      <c r="H130" s="97">
        <v>137893</v>
      </c>
      <c r="I130" s="79">
        <f t="shared" si="53"/>
        <v>242.34270650263619</v>
      </c>
      <c r="J130" s="109">
        <v>263287</v>
      </c>
      <c r="K130" s="79">
        <f t="shared" si="54"/>
        <v>462.7188049209139</v>
      </c>
      <c r="L130" s="48">
        <v>692281</v>
      </c>
      <c r="M130" s="79">
        <f t="shared" si="55"/>
        <v>1216.6625659050967</v>
      </c>
      <c r="N130" s="130">
        <v>407939</v>
      </c>
      <c r="O130" s="79">
        <f t="shared" si="56"/>
        <v>716.94024604569415</v>
      </c>
      <c r="P130" s="142">
        <v>13797</v>
      </c>
      <c r="Q130" s="79">
        <f t="shared" si="57"/>
        <v>24.24780316344464</v>
      </c>
      <c r="R130" s="154">
        <v>108356</v>
      </c>
      <c r="S130" s="79">
        <f t="shared" si="58"/>
        <v>190.4323374340949</v>
      </c>
      <c r="T130" s="163">
        <v>69029</v>
      </c>
      <c r="U130" s="79">
        <f t="shared" si="59"/>
        <v>121.31634446397189</v>
      </c>
      <c r="V130" s="39">
        <f t="shared" si="60"/>
        <v>6392990</v>
      </c>
      <c r="W130" s="79">
        <f t="shared" si="61"/>
        <v>11235.48330404218</v>
      </c>
    </row>
    <row r="131" spans="1:23" s="77" customFormat="1">
      <c r="A131" s="73">
        <v>395005</v>
      </c>
      <c r="B131" s="78" t="s">
        <v>90</v>
      </c>
      <c r="C131" s="68">
        <v>857</v>
      </c>
      <c r="D131" s="91">
        <v>5743478</v>
      </c>
      <c r="E131" s="79">
        <f t="shared" si="51"/>
        <v>6701.8413068844811</v>
      </c>
      <c r="F131" s="48">
        <v>1288425</v>
      </c>
      <c r="G131" s="79">
        <f t="shared" si="52"/>
        <v>1503.4130688448074</v>
      </c>
      <c r="H131" s="97">
        <v>418797</v>
      </c>
      <c r="I131" s="79">
        <f t="shared" si="53"/>
        <v>488.67794632438739</v>
      </c>
      <c r="J131" s="109">
        <v>662672</v>
      </c>
      <c r="K131" s="79">
        <f t="shared" si="54"/>
        <v>773.24620770128354</v>
      </c>
      <c r="L131" s="48">
        <v>861973</v>
      </c>
      <c r="M131" s="79">
        <f t="shared" si="55"/>
        <v>1005.8028004667444</v>
      </c>
      <c r="N131" s="130">
        <v>547206</v>
      </c>
      <c r="O131" s="79">
        <f t="shared" si="56"/>
        <v>638.51341890315052</v>
      </c>
      <c r="P131" s="142">
        <v>0</v>
      </c>
      <c r="Q131" s="79">
        <f t="shared" si="57"/>
        <v>0</v>
      </c>
      <c r="R131" s="154">
        <v>206164</v>
      </c>
      <c r="S131" s="79">
        <f t="shared" si="58"/>
        <v>240.56476079346558</v>
      </c>
      <c r="T131" s="163">
        <v>89061</v>
      </c>
      <c r="U131" s="79">
        <f t="shared" si="59"/>
        <v>103.9218203033839</v>
      </c>
      <c r="V131" s="39">
        <f t="shared" si="60"/>
        <v>9817776</v>
      </c>
      <c r="W131" s="79">
        <f t="shared" si="61"/>
        <v>11455.981330221704</v>
      </c>
    </row>
    <row r="132" spans="1:23" s="72" customFormat="1">
      <c r="A132" s="74">
        <v>395006</v>
      </c>
      <c r="B132" s="55" t="s">
        <v>91</v>
      </c>
      <c r="C132" s="67">
        <v>471</v>
      </c>
      <c r="D132" s="90">
        <v>3077144</v>
      </c>
      <c r="E132" s="75">
        <f t="shared" si="51"/>
        <v>6533.2144373673036</v>
      </c>
      <c r="F132" s="49">
        <v>705535</v>
      </c>
      <c r="G132" s="75">
        <f t="shared" si="52"/>
        <v>1497.9511677282378</v>
      </c>
      <c r="H132" s="96">
        <v>117304</v>
      </c>
      <c r="I132" s="75">
        <f t="shared" si="53"/>
        <v>249.05307855626327</v>
      </c>
      <c r="J132" s="108">
        <v>330388</v>
      </c>
      <c r="K132" s="75">
        <f t="shared" si="54"/>
        <v>701.46072186836523</v>
      </c>
      <c r="L132" s="49">
        <v>621295</v>
      </c>
      <c r="M132" s="75">
        <f t="shared" si="55"/>
        <v>1319.0976645435244</v>
      </c>
      <c r="N132" s="129">
        <v>496524</v>
      </c>
      <c r="O132" s="75">
        <f t="shared" si="56"/>
        <v>1054.1910828025477</v>
      </c>
      <c r="P132" s="141">
        <v>5216</v>
      </c>
      <c r="Q132" s="75">
        <f t="shared" si="57"/>
        <v>11.074309978768577</v>
      </c>
      <c r="R132" s="153">
        <v>97007</v>
      </c>
      <c r="S132" s="75">
        <f t="shared" si="58"/>
        <v>205.95966029723991</v>
      </c>
      <c r="T132" s="162">
        <v>62399</v>
      </c>
      <c r="U132" s="75">
        <f t="shared" si="59"/>
        <v>132.48195329087048</v>
      </c>
      <c r="V132" s="36">
        <f t="shared" si="60"/>
        <v>5512812</v>
      </c>
      <c r="W132" s="75">
        <f t="shared" si="61"/>
        <v>11704.48407643312</v>
      </c>
    </row>
    <row r="133" spans="1:23" s="72" customFormat="1">
      <c r="A133" s="80">
        <v>395007</v>
      </c>
      <c r="B133" s="80" t="s">
        <v>105</v>
      </c>
      <c r="C133" s="68">
        <v>347</v>
      </c>
      <c r="D133" s="89">
        <v>2150589</v>
      </c>
      <c r="E133" s="76">
        <f t="shared" si="51"/>
        <v>6197.662824207493</v>
      </c>
      <c r="F133" s="95">
        <v>500873</v>
      </c>
      <c r="G133" s="76">
        <f t="shared" si="52"/>
        <v>1443.4380403458213</v>
      </c>
      <c r="H133" s="98">
        <v>109230</v>
      </c>
      <c r="I133" s="76">
        <f t="shared" si="53"/>
        <v>314.78386167146977</v>
      </c>
      <c r="J133" s="110">
        <v>162009</v>
      </c>
      <c r="K133" s="76">
        <f t="shared" si="54"/>
        <v>466.88472622478389</v>
      </c>
      <c r="L133" s="95">
        <v>557739</v>
      </c>
      <c r="M133" s="76">
        <f t="shared" si="55"/>
        <v>1607.3170028818445</v>
      </c>
      <c r="N133" s="131">
        <v>285463</v>
      </c>
      <c r="O133" s="76">
        <f t="shared" si="56"/>
        <v>822.65994236311235</v>
      </c>
      <c r="P133" s="143">
        <v>31205</v>
      </c>
      <c r="Q133" s="76">
        <f t="shared" si="57"/>
        <v>89.927953890489917</v>
      </c>
      <c r="R133" s="155">
        <v>65894</v>
      </c>
      <c r="S133" s="76">
        <f t="shared" si="58"/>
        <v>189.89625360230548</v>
      </c>
      <c r="T133" s="164">
        <v>36167</v>
      </c>
      <c r="U133" s="76">
        <f t="shared" si="59"/>
        <v>104.22766570605188</v>
      </c>
      <c r="V133" s="54">
        <f t="shared" si="60"/>
        <v>3899169</v>
      </c>
      <c r="W133" s="76">
        <f t="shared" si="61"/>
        <v>11236.798270893372</v>
      </c>
    </row>
    <row r="134" spans="1:23" s="77" customFormat="1">
      <c r="A134" s="73">
        <v>397001</v>
      </c>
      <c r="B134" s="78" t="s">
        <v>92</v>
      </c>
      <c r="C134" s="68">
        <v>348</v>
      </c>
      <c r="D134" s="91">
        <v>1901618</v>
      </c>
      <c r="E134" s="79">
        <f t="shared" si="51"/>
        <v>5464.4195402298847</v>
      </c>
      <c r="F134" s="48">
        <v>571929</v>
      </c>
      <c r="G134" s="79">
        <f t="shared" si="52"/>
        <v>1643.4741379310344</v>
      </c>
      <c r="H134" s="97">
        <v>241998</v>
      </c>
      <c r="I134" s="79">
        <f t="shared" si="53"/>
        <v>695.39655172413791</v>
      </c>
      <c r="J134" s="109">
        <v>23928</v>
      </c>
      <c r="K134" s="79">
        <f t="shared" si="54"/>
        <v>68.758620689655174</v>
      </c>
      <c r="L134" s="48">
        <v>11003</v>
      </c>
      <c r="M134" s="79">
        <f t="shared" si="55"/>
        <v>31.617816091954023</v>
      </c>
      <c r="N134" s="130">
        <v>433120</v>
      </c>
      <c r="O134" s="79">
        <f t="shared" si="56"/>
        <v>1244.5977011494253</v>
      </c>
      <c r="P134" s="142">
        <v>0</v>
      </c>
      <c r="Q134" s="79">
        <f t="shared" si="57"/>
        <v>0</v>
      </c>
      <c r="R134" s="154">
        <v>49986</v>
      </c>
      <c r="S134" s="79">
        <f t="shared" si="58"/>
        <v>143.63793103448276</v>
      </c>
      <c r="T134" s="163">
        <v>0</v>
      </c>
      <c r="U134" s="79">
        <f t="shared" si="59"/>
        <v>0</v>
      </c>
      <c r="V134" s="39">
        <f t="shared" si="60"/>
        <v>3233582</v>
      </c>
      <c r="W134" s="79">
        <f t="shared" si="61"/>
        <v>9291.9022988505749</v>
      </c>
    </row>
    <row r="135" spans="1:23" s="77" customFormat="1">
      <c r="A135" s="73">
        <v>398001</v>
      </c>
      <c r="B135" s="78" t="s">
        <v>93</v>
      </c>
      <c r="C135" s="68">
        <v>333</v>
      </c>
      <c r="D135" s="91">
        <v>1760513</v>
      </c>
      <c r="E135" s="79">
        <f t="shared" si="51"/>
        <v>5286.8258258258256</v>
      </c>
      <c r="F135" s="48">
        <v>379204</v>
      </c>
      <c r="G135" s="79">
        <f t="shared" si="52"/>
        <v>1138.7507507507507</v>
      </c>
      <c r="H135" s="97">
        <v>236896</v>
      </c>
      <c r="I135" s="79">
        <f t="shared" si="53"/>
        <v>711.39939939939939</v>
      </c>
      <c r="J135" s="109">
        <v>48302</v>
      </c>
      <c r="K135" s="79">
        <f t="shared" si="54"/>
        <v>145.05105105105105</v>
      </c>
      <c r="L135" s="48">
        <v>596983</v>
      </c>
      <c r="M135" s="79">
        <f t="shared" si="55"/>
        <v>1792.7417417417416</v>
      </c>
      <c r="N135" s="130">
        <v>359777</v>
      </c>
      <c r="O135" s="79">
        <f t="shared" si="56"/>
        <v>1080.4114114114113</v>
      </c>
      <c r="P135" s="142">
        <v>42557</v>
      </c>
      <c r="Q135" s="79">
        <f t="shared" si="57"/>
        <v>127.7987987987988</v>
      </c>
      <c r="R135" s="154">
        <v>356910</v>
      </c>
      <c r="S135" s="79">
        <f t="shared" si="58"/>
        <v>1071.8018018018017</v>
      </c>
      <c r="T135" s="163">
        <v>228478</v>
      </c>
      <c r="U135" s="79">
        <f t="shared" si="59"/>
        <v>686.12012012012008</v>
      </c>
      <c r="V135" s="39">
        <f t="shared" si="60"/>
        <v>4009620</v>
      </c>
      <c r="W135" s="79">
        <f t="shared" si="61"/>
        <v>12040.900900900901</v>
      </c>
    </row>
    <row r="136" spans="1:23" s="77" customFormat="1">
      <c r="A136" s="73">
        <v>398002</v>
      </c>
      <c r="B136" s="78" t="s">
        <v>94</v>
      </c>
      <c r="C136" s="68">
        <v>480</v>
      </c>
      <c r="D136" s="91">
        <v>2951550</v>
      </c>
      <c r="E136" s="79">
        <f t="shared" si="51"/>
        <v>6149.0625</v>
      </c>
      <c r="F136" s="48">
        <v>784230</v>
      </c>
      <c r="G136" s="79">
        <f t="shared" si="52"/>
        <v>1633.8125</v>
      </c>
      <c r="H136" s="97">
        <v>372896</v>
      </c>
      <c r="I136" s="79">
        <f t="shared" si="53"/>
        <v>776.86666666666667</v>
      </c>
      <c r="J136" s="109">
        <v>195534</v>
      </c>
      <c r="K136" s="79">
        <f t="shared" si="54"/>
        <v>407.36250000000001</v>
      </c>
      <c r="L136" s="48">
        <v>422268</v>
      </c>
      <c r="M136" s="79">
        <f t="shared" si="55"/>
        <v>879.72500000000002</v>
      </c>
      <c r="N136" s="130">
        <v>454495</v>
      </c>
      <c r="O136" s="79">
        <f t="shared" si="56"/>
        <v>946.86458333333337</v>
      </c>
      <c r="P136" s="142">
        <v>65972</v>
      </c>
      <c r="Q136" s="79">
        <f t="shared" si="57"/>
        <v>137.44166666666666</v>
      </c>
      <c r="R136" s="154">
        <v>309940</v>
      </c>
      <c r="S136" s="79">
        <f t="shared" si="58"/>
        <v>645.70833333333337</v>
      </c>
      <c r="T136" s="163">
        <v>631236</v>
      </c>
      <c r="U136" s="79">
        <f t="shared" si="59"/>
        <v>1315.075</v>
      </c>
      <c r="V136" s="39">
        <f t="shared" si="60"/>
        <v>6188121</v>
      </c>
      <c r="W136" s="79">
        <f t="shared" si="61"/>
        <v>12891.918750000001</v>
      </c>
    </row>
    <row r="137" spans="1:23" s="72" customFormat="1">
      <c r="A137" s="74">
        <v>398003</v>
      </c>
      <c r="B137" s="55" t="s">
        <v>106</v>
      </c>
      <c r="C137" s="67">
        <v>288</v>
      </c>
      <c r="D137" s="90">
        <v>1347931</v>
      </c>
      <c r="E137" s="75">
        <f t="shared" si="51"/>
        <v>4680.3159722222226</v>
      </c>
      <c r="F137" s="49">
        <v>297652</v>
      </c>
      <c r="G137" s="75">
        <f t="shared" si="52"/>
        <v>1033.5138888888889</v>
      </c>
      <c r="H137" s="96">
        <v>212973</v>
      </c>
      <c r="I137" s="75">
        <f t="shared" si="53"/>
        <v>739.48958333333337</v>
      </c>
      <c r="J137" s="108">
        <v>36418</v>
      </c>
      <c r="K137" s="75">
        <f t="shared" si="54"/>
        <v>126.45138888888889</v>
      </c>
      <c r="L137" s="49">
        <v>384171</v>
      </c>
      <c r="M137" s="75">
        <f t="shared" si="55"/>
        <v>1333.9270833333333</v>
      </c>
      <c r="N137" s="129">
        <v>431439</v>
      </c>
      <c r="O137" s="75">
        <f t="shared" si="56"/>
        <v>1498.0520833333333</v>
      </c>
      <c r="P137" s="141">
        <v>77</v>
      </c>
      <c r="Q137" s="75">
        <f t="shared" si="57"/>
        <v>0.2673611111111111</v>
      </c>
      <c r="R137" s="153">
        <v>275441</v>
      </c>
      <c r="S137" s="75">
        <f t="shared" si="58"/>
        <v>956.39236111111109</v>
      </c>
      <c r="T137" s="162">
        <v>165238</v>
      </c>
      <c r="U137" s="75">
        <f t="shared" si="59"/>
        <v>573.74305555555554</v>
      </c>
      <c r="V137" s="36">
        <f t="shared" si="60"/>
        <v>3151340</v>
      </c>
      <c r="W137" s="75">
        <f t="shared" si="61"/>
        <v>10942.152777777777</v>
      </c>
    </row>
    <row r="138" spans="1:23" s="72" customFormat="1">
      <c r="A138" s="80">
        <v>398004</v>
      </c>
      <c r="B138" s="80" t="s">
        <v>111</v>
      </c>
      <c r="C138" s="68">
        <v>195</v>
      </c>
      <c r="D138" s="89">
        <v>1163013</v>
      </c>
      <c r="E138" s="76">
        <f t="shared" si="51"/>
        <v>5964.169230769231</v>
      </c>
      <c r="F138" s="95">
        <v>235729</v>
      </c>
      <c r="G138" s="76">
        <f t="shared" si="52"/>
        <v>1208.8666666666666</v>
      </c>
      <c r="H138" s="98">
        <v>169020</v>
      </c>
      <c r="I138" s="76">
        <f t="shared" si="53"/>
        <v>866.76923076923072</v>
      </c>
      <c r="J138" s="110">
        <v>28266</v>
      </c>
      <c r="K138" s="76">
        <f t="shared" si="54"/>
        <v>144.95384615384614</v>
      </c>
      <c r="L138" s="95">
        <v>298339</v>
      </c>
      <c r="M138" s="76">
        <f t="shared" si="55"/>
        <v>1529.9435897435897</v>
      </c>
      <c r="N138" s="131">
        <v>229164</v>
      </c>
      <c r="O138" s="76">
        <f t="shared" si="56"/>
        <v>1175.2</v>
      </c>
      <c r="P138" s="143">
        <v>400</v>
      </c>
      <c r="Q138" s="76">
        <f t="shared" si="57"/>
        <v>2.0512820512820511</v>
      </c>
      <c r="R138" s="155">
        <v>147145</v>
      </c>
      <c r="S138" s="76">
        <f t="shared" si="58"/>
        <v>754.58974358974353</v>
      </c>
      <c r="T138" s="164">
        <v>108366</v>
      </c>
      <c r="U138" s="76">
        <f t="shared" si="59"/>
        <v>555.72307692307697</v>
      </c>
      <c r="V138" s="54">
        <f t="shared" si="60"/>
        <v>2379442</v>
      </c>
      <c r="W138" s="76">
        <f t="shared" si="61"/>
        <v>12202.266666666666</v>
      </c>
    </row>
    <row r="139" spans="1:23" s="77" customFormat="1">
      <c r="A139" s="73">
        <v>399001</v>
      </c>
      <c r="B139" s="78" t="s">
        <v>95</v>
      </c>
      <c r="C139" s="68">
        <v>460</v>
      </c>
      <c r="D139" s="91">
        <v>2603960</v>
      </c>
      <c r="E139" s="79">
        <f t="shared" si="41"/>
        <v>5660.782608695652</v>
      </c>
      <c r="F139" s="48">
        <v>543671</v>
      </c>
      <c r="G139" s="79">
        <f t="shared" si="42"/>
        <v>1181.8934782608696</v>
      </c>
      <c r="H139" s="97">
        <v>1484513</v>
      </c>
      <c r="I139" s="79">
        <f t="shared" si="43"/>
        <v>3227.2021739130437</v>
      </c>
      <c r="J139" s="109">
        <v>169673</v>
      </c>
      <c r="K139" s="79">
        <f t="shared" si="44"/>
        <v>368.85434782608695</v>
      </c>
      <c r="L139" s="48">
        <v>344297</v>
      </c>
      <c r="M139" s="79">
        <f t="shared" si="45"/>
        <v>748.4717391304348</v>
      </c>
      <c r="N139" s="130">
        <v>237349</v>
      </c>
      <c r="O139" s="79">
        <f t="shared" si="46"/>
        <v>515.97608695652173</v>
      </c>
      <c r="P139" s="142">
        <v>12513</v>
      </c>
      <c r="Q139" s="79">
        <f t="shared" si="47"/>
        <v>27.202173913043477</v>
      </c>
      <c r="R139" s="154">
        <v>275738</v>
      </c>
      <c r="S139" s="79">
        <f t="shared" si="48"/>
        <v>599.4304347826087</v>
      </c>
      <c r="T139" s="163">
        <v>0</v>
      </c>
      <c r="U139" s="79">
        <f t="shared" si="49"/>
        <v>0</v>
      </c>
      <c r="V139" s="39">
        <f t="shared" si="50"/>
        <v>5671714</v>
      </c>
      <c r="W139" s="79">
        <f t="shared" si="20"/>
        <v>12329.813043478262</v>
      </c>
    </row>
    <row r="140" spans="1:23" s="77" customFormat="1">
      <c r="A140" s="74">
        <v>399002</v>
      </c>
      <c r="B140" s="81" t="s">
        <v>107</v>
      </c>
      <c r="C140" s="67">
        <v>241</v>
      </c>
      <c r="D140" s="90">
        <v>1572436</v>
      </c>
      <c r="E140" s="75">
        <f t="shared" si="41"/>
        <v>6524.630705394191</v>
      </c>
      <c r="F140" s="49">
        <v>307731</v>
      </c>
      <c r="G140" s="75">
        <f t="shared" si="42"/>
        <v>1276.8921161825726</v>
      </c>
      <c r="H140" s="96">
        <v>1158741</v>
      </c>
      <c r="I140" s="75">
        <f t="shared" si="43"/>
        <v>4808.0539419087136</v>
      </c>
      <c r="J140" s="108">
        <v>206163</v>
      </c>
      <c r="K140" s="75">
        <f t="shared" si="44"/>
        <v>855.44813278008303</v>
      </c>
      <c r="L140" s="49">
        <v>176378</v>
      </c>
      <c r="M140" s="75">
        <f t="shared" si="45"/>
        <v>731.85892116182572</v>
      </c>
      <c r="N140" s="129">
        <v>183409</v>
      </c>
      <c r="O140" s="75">
        <f t="shared" si="46"/>
        <v>761.03319502074692</v>
      </c>
      <c r="P140" s="141">
        <v>18154</v>
      </c>
      <c r="Q140" s="75">
        <f t="shared" si="47"/>
        <v>75.327800829875514</v>
      </c>
      <c r="R140" s="153">
        <v>70986</v>
      </c>
      <c r="S140" s="75">
        <f t="shared" si="48"/>
        <v>294.54771784232366</v>
      </c>
      <c r="T140" s="162">
        <v>0</v>
      </c>
      <c r="U140" s="75">
        <f t="shared" si="49"/>
        <v>0</v>
      </c>
      <c r="V140" s="36">
        <f t="shared" si="50"/>
        <v>3693998</v>
      </c>
      <c r="W140" s="75">
        <f t="shared" si="20"/>
        <v>15327.792531120333</v>
      </c>
    </row>
    <row r="141" spans="1:23">
      <c r="A141" s="14"/>
      <c r="B141" s="15" t="s">
        <v>123</v>
      </c>
      <c r="C141" s="45">
        <f>SUM(C93:C140)</f>
        <v>18632</v>
      </c>
      <c r="D141" s="18">
        <f>SUM(D93:D140)</f>
        <v>104072043</v>
      </c>
      <c r="E141" s="59">
        <f t="shared" si="41"/>
        <v>5585.661389008158</v>
      </c>
      <c r="F141" s="19">
        <f>SUM(F93:F140)</f>
        <v>23467705</v>
      </c>
      <c r="G141" s="59">
        <f t="shared" si="42"/>
        <v>1259.537623443538</v>
      </c>
      <c r="H141" s="65">
        <f>SUM(H93:H140)</f>
        <v>21314609</v>
      </c>
      <c r="I141" s="59">
        <f>H141/$C141</f>
        <v>1143.9785852297123</v>
      </c>
      <c r="J141" s="19">
        <f>SUM(J93:J140)</f>
        <v>10353954</v>
      </c>
      <c r="K141" s="59">
        <f t="shared" si="44"/>
        <v>555.70813653928724</v>
      </c>
      <c r="L141" s="60">
        <f>SUM(L93:L140)</f>
        <v>17609434</v>
      </c>
      <c r="M141" s="59">
        <f t="shared" si="45"/>
        <v>945.11775440103054</v>
      </c>
      <c r="N141" s="59">
        <f>SUM(N93:N140)</f>
        <v>17153234</v>
      </c>
      <c r="O141" s="59">
        <f t="shared" si="46"/>
        <v>920.63299699441825</v>
      </c>
      <c r="P141" s="19">
        <f>SUM(P93:P140)</f>
        <v>1034506</v>
      </c>
      <c r="Q141" s="59">
        <f>P141/$C141</f>
        <v>55.523078574495493</v>
      </c>
      <c r="R141" s="59">
        <f>SUM(R93:R140)</f>
        <v>5847627</v>
      </c>
      <c r="S141" s="59">
        <f t="shared" si="48"/>
        <v>313.8485938170889</v>
      </c>
      <c r="T141" s="19">
        <f>SUM(T93:T140)</f>
        <v>2955927</v>
      </c>
      <c r="U141" s="59">
        <f t="shared" si="49"/>
        <v>158.64786389008157</v>
      </c>
      <c r="V141" s="66">
        <f>SUM(V93:V140)</f>
        <v>203809039</v>
      </c>
      <c r="W141" s="59">
        <f t="shared" si="20"/>
        <v>10938.65602189781</v>
      </c>
    </row>
    <row r="142" spans="1:23">
      <c r="A142" s="11"/>
      <c r="B142" s="12"/>
      <c r="C142" s="44"/>
      <c r="D142" s="12"/>
      <c r="E142" s="12"/>
      <c r="F142" s="12"/>
      <c r="G142" s="40"/>
      <c r="H142" s="12"/>
      <c r="I142" s="8"/>
      <c r="J142" s="8"/>
      <c r="K142" s="20"/>
      <c r="L142" s="8"/>
      <c r="M142" s="20"/>
      <c r="N142" s="8"/>
      <c r="O142" s="20"/>
      <c r="P142" s="8"/>
      <c r="Q142" s="8"/>
      <c r="R142" s="8"/>
      <c r="S142" s="20"/>
      <c r="T142" s="8"/>
      <c r="U142" s="8"/>
      <c r="V142" s="8"/>
      <c r="W142" s="20"/>
    </row>
    <row r="143" spans="1:23" ht="13.5" thickBot="1">
      <c r="A143" s="21"/>
      <c r="B143" s="22" t="s">
        <v>96</v>
      </c>
      <c r="C143" s="45">
        <f>C141+C91+C78+C74</f>
        <v>689418</v>
      </c>
      <c r="D143" s="23">
        <f>D141+D91+D78+D74</f>
        <v>4330257422.3099995</v>
      </c>
      <c r="E143" s="24">
        <f>D143/$C143</f>
        <v>6281.0333097047069</v>
      </c>
      <c r="F143" s="23">
        <f>F141+F91+F78+F74</f>
        <v>1545481126.8800001</v>
      </c>
      <c r="G143" s="24">
        <f>F143/$C143</f>
        <v>2241.7185609891244</v>
      </c>
      <c r="H143" s="50">
        <f>H141+H91+H78+H74</f>
        <v>327923082.32999998</v>
      </c>
      <c r="I143" s="24">
        <f>H143/$C143</f>
        <v>475.65204611715967</v>
      </c>
      <c r="J143" s="23">
        <f>J141+J91+J78+J74</f>
        <v>693244998.41999996</v>
      </c>
      <c r="K143" s="24">
        <f>J143/$C143</f>
        <v>1005.551056717405</v>
      </c>
      <c r="L143" s="50">
        <f>L141+L91+L78+L74</f>
        <v>206071922.25999999</v>
      </c>
      <c r="M143" s="24">
        <f>L143/$C143</f>
        <v>298.90708142230113</v>
      </c>
      <c r="N143" s="26">
        <f>N141+N91+N78+N74</f>
        <v>712907341.78999996</v>
      </c>
      <c r="O143" s="24">
        <f>N143/$C143</f>
        <v>1034.0712627027435</v>
      </c>
      <c r="P143" s="50">
        <f>P141+P91+P78+P74</f>
        <v>150216345.72999999</v>
      </c>
      <c r="Q143" s="24">
        <f>P143/$C143</f>
        <v>217.88863320946072</v>
      </c>
      <c r="R143" s="23">
        <f>R141+R91+R78+R74</f>
        <v>170791370.58000001</v>
      </c>
      <c r="S143" s="24">
        <f>R143/$C143</f>
        <v>247.73268261054977</v>
      </c>
      <c r="T143" s="50">
        <f>T141+T91+T78+T74</f>
        <v>842774758.14999998</v>
      </c>
      <c r="U143" s="24">
        <f>T143/$C143</f>
        <v>1222.4437977395426</v>
      </c>
      <c r="V143" s="28">
        <f>V141+V91+V78+V74</f>
        <v>8979668368.4500008</v>
      </c>
      <c r="W143" s="24">
        <f>V143/$C143</f>
        <v>13024.998431212995</v>
      </c>
    </row>
    <row r="144" spans="1:23" s="31" customFormat="1" ht="32.25" customHeight="1" thickTop="1">
      <c r="C144" s="32"/>
      <c r="D144" s="182" t="s">
        <v>109</v>
      </c>
      <c r="E144" s="182"/>
      <c r="F144" s="182"/>
      <c r="G144" s="182"/>
      <c r="H144" s="182" t="s">
        <v>109</v>
      </c>
      <c r="I144" s="182"/>
      <c r="J144" s="182"/>
      <c r="K144" s="182"/>
      <c r="L144" s="182" t="s">
        <v>109</v>
      </c>
      <c r="M144" s="182"/>
      <c r="N144" s="182"/>
      <c r="O144" s="182"/>
      <c r="P144" s="182" t="s">
        <v>109</v>
      </c>
      <c r="Q144" s="182"/>
      <c r="R144" s="182"/>
      <c r="S144" s="182"/>
      <c r="T144" s="182" t="s">
        <v>109</v>
      </c>
      <c r="U144" s="182"/>
      <c r="V144" s="182"/>
      <c r="W144" s="182"/>
    </row>
    <row r="145" spans="3:23" s="31" customFormat="1" ht="156.75" customHeight="1">
      <c r="C145" s="170"/>
      <c r="D145" s="175" t="s">
        <v>162</v>
      </c>
      <c r="E145" s="175"/>
      <c r="F145" s="175"/>
      <c r="G145" s="175"/>
      <c r="H145" s="175" t="s">
        <v>162</v>
      </c>
      <c r="I145" s="175"/>
      <c r="J145" s="175"/>
      <c r="K145" s="175"/>
      <c r="L145" s="175" t="s">
        <v>162</v>
      </c>
      <c r="M145" s="175"/>
      <c r="N145" s="175"/>
      <c r="O145" s="175"/>
      <c r="P145" s="175" t="s">
        <v>162</v>
      </c>
      <c r="Q145" s="175"/>
      <c r="R145" s="175"/>
      <c r="S145" s="175"/>
      <c r="T145" s="175" t="s">
        <v>162</v>
      </c>
      <c r="U145" s="175"/>
      <c r="V145" s="175"/>
      <c r="W145" s="175"/>
    </row>
    <row r="146" spans="3:23" ht="12.75" customHeight="1">
      <c r="D146" s="184" t="s">
        <v>163</v>
      </c>
      <c r="E146" s="184"/>
      <c r="F146" s="184"/>
      <c r="G146" s="168"/>
      <c r="H146" s="184" t="s">
        <v>163</v>
      </c>
      <c r="I146" s="184"/>
      <c r="J146" s="184"/>
      <c r="K146" s="184"/>
      <c r="L146" s="184" t="s">
        <v>163</v>
      </c>
      <c r="M146" s="184"/>
      <c r="N146" s="184"/>
      <c r="O146" s="184"/>
      <c r="P146" s="184" t="s">
        <v>163</v>
      </c>
      <c r="Q146" s="184"/>
      <c r="R146" s="184"/>
      <c r="S146" s="184"/>
      <c r="T146" s="184" t="s">
        <v>163</v>
      </c>
      <c r="U146" s="184"/>
      <c r="V146" s="184"/>
      <c r="W146" s="168"/>
    </row>
    <row r="147" spans="3:23" ht="12.75" customHeight="1">
      <c r="D147" s="183" t="s">
        <v>164</v>
      </c>
      <c r="E147" s="183"/>
      <c r="F147" s="183"/>
      <c r="G147" s="169"/>
      <c r="H147" s="183" t="s">
        <v>164</v>
      </c>
      <c r="I147" s="183"/>
      <c r="J147" s="183"/>
      <c r="K147" s="183"/>
      <c r="L147" s="183" t="s">
        <v>164</v>
      </c>
      <c r="M147" s="183"/>
      <c r="N147" s="183"/>
      <c r="O147" s="183"/>
      <c r="P147" s="183" t="s">
        <v>164</v>
      </c>
      <c r="Q147" s="183"/>
      <c r="R147" s="183"/>
      <c r="S147" s="183"/>
      <c r="T147" s="183" t="s">
        <v>164</v>
      </c>
      <c r="U147" s="183"/>
      <c r="V147" s="183"/>
      <c r="W147" s="169"/>
    </row>
  </sheetData>
  <mergeCells count="28">
    <mergeCell ref="L146:O146"/>
    <mergeCell ref="L147:O147"/>
    <mergeCell ref="H146:K146"/>
    <mergeCell ref="H147:K147"/>
    <mergeCell ref="T146:V146"/>
    <mergeCell ref="T147:V147"/>
    <mergeCell ref="P146:S146"/>
    <mergeCell ref="P147:S147"/>
    <mergeCell ref="D145:G145"/>
    <mergeCell ref="H145:K145"/>
    <mergeCell ref="L145:O145"/>
    <mergeCell ref="P145:S145"/>
    <mergeCell ref="T145:W145"/>
    <mergeCell ref="T144:W144"/>
    <mergeCell ref="D144:G144"/>
    <mergeCell ref="T1:W1"/>
    <mergeCell ref="H144:K144"/>
    <mergeCell ref="L144:O144"/>
    <mergeCell ref="P144:S144"/>
    <mergeCell ref="A1:B2"/>
    <mergeCell ref="C2:C3"/>
    <mergeCell ref="V2:V3"/>
    <mergeCell ref="C1:G1"/>
    <mergeCell ref="H1:K1"/>
    <mergeCell ref="L1:O1"/>
    <mergeCell ref="P1:S1"/>
    <mergeCell ref="D146:F146"/>
    <mergeCell ref="D147:F147"/>
  </mergeCells>
  <phoneticPr fontId="0" type="noConversion"/>
  <printOptions horizontalCentered="1"/>
  <pageMargins left="0.25" right="0.25" top="0.5" bottom="0.5" header="0.25" footer="0.25"/>
  <pageSetup paperSize="5" scale="79" fitToWidth="12" fitToHeight="5" orientation="portrait" r:id="rId1"/>
  <headerFooter alignWithMargins="0"/>
  <rowBreaks count="1" manualBreakCount="1">
    <brk id="75" max="22" man="1"/>
  </rowBreaks>
  <colBreaks count="3" manualBreakCount="3">
    <brk id="7" max="145" man="1"/>
    <brk id="11" max="145" man="1"/>
    <brk id="15" max="1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Total by Object</vt:lpstr>
      <vt:lpstr>'Total by Object'!Print_Area</vt:lpstr>
      <vt:lpstr>'Total by Object'!Print_Titles</vt:lpstr>
    </vt:vector>
  </TitlesOfParts>
  <Company>DOE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cstevens</dc:creator>
  <cp:lastModifiedBy>kelliott</cp:lastModifiedBy>
  <cp:lastPrinted>2011-02-17T14:13:47Z</cp:lastPrinted>
  <dcterms:created xsi:type="dcterms:W3CDTF">2003-04-30T20:08:44Z</dcterms:created>
  <dcterms:modified xsi:type="dcterms:W3CDTF">2011-02-25T13:53:51Z</dcterms:modified>
</cp:coreProperties>
</file>